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iur\AppData\Local\Fabasoft\Work\"/>
    </mc:Choice>
  </mc:AlternateContent>
  <bookViews>
    <workbookView xWindow="-7056" yWindow="228" windowWidth="15600" windowHeight="9900" tabRatio="911" activeTab="3"/>
  </bookViews>
  <sheets>
    <sheet name="Gesamtkostenaufstellung" sheetId="1" r:id="rId1"/>
    <sheet name="Projektstrukturplan" sheetId="2" r:id="rId2"/>
    <sheet name="Personalkosten nach IST" sheetId="8" state="hidden" r:id="rId3"/>
    <sheet name="Personalkosten nach SEK" sheetId="9" r:id="rId4"/>
    <sheet name="Instrumente &amp; Ausrüstungen" sheetId="6" r:id="rId5"/>
    <sheet name="ext. Dienstleistungen" sheetId="7" r:id="rId6"/>
  </sheets>
  <definedNames>
    <definedName name="_xlnm.Print_Area" localSheetId="2">'Personalkosten nach IST'!$A$1:$J$30</definedName>
    <definedName name="_xlnm.Print_Area" localSheetId="3">'Personalkosten nach SEK'!$A$1:$G$30</definedName>
    <definedName name="_xlnm.Print_Area" localSheetId="1">Projektstrukturplan!$A$1:$J$83</definedName>
    <definedName name="N_GBMG" localSheetId="2">#REF!</definedName>
    <definedName name="N_GBMG" localSheetId="3">#REF!</definedName>
    <definedName name="N_GBMG">#REF!</definedName>
    <definedName name="Z_7CF7FF06_E88F_4F5E_81DE_EE37E937FEB9_.wvu.PrintArea" localSheetId="1" hidden="1">Projektstrukturplan!$A$1:$H$70</definedName>
  </definedNames>
  <calcPr calcId="162913"/>
  <customWorkbookViews>
    <customWorkbookView name="Eigner Gerhild (WST3) - Persönliche Ansicht" guid="{7CF7FF06-E88F-4F5E-81DE-EE37E937FEB9}" mergeInterval="0" personalView="1" maximized="1" xWindow="-8" yWindow="-8" windowWidth="1936" windowHeight="1056" tabRatio="911" activeSheetId="2" showComments="commIndAndComment"/>
  </customWorkbookViews>
</workbook>
</file>

<file path=xl/calcChain.xml><?xml version="1.0" encoding="utf-8"?>
<calcChain xmlns="http://schemas.openxmlformats.org/spreadsheetml/2006/main">
  <c r="E8" i="9" l="1"/>
  <c r="E9" i="9"/>
  <c r="E10" i="9"/>
  <c r="E11" i="9"/>
  <c r="E12" i="9"/>
  <c r="E13" i="9"/>
  <c r="E14" i="9"/>
  <c r="E15" i="9"/>
  <c r="E16" i="9"/>
  <c r="E17" i="9"/>
  <c r="E18" i="9"/>
  <c r="E19" i="9"/>
  <c r="E20" i="9"/>
  <c r="E21" i="9"/>
  <c r="E22" i="9"/>
  <c r="E23" i="9"/>
  <c r="E24" i="9"/>
  <c r="E25" i="9"/>
  <c r="E7" i="9"/>
  <c r="I40" i="2" l="1"/>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H11" i="6"/>
  <c r="H23" i="6"/>
  <c r="D14" i="1"/>
  <c r="G8" i="9"/>
  <c r="G9" i="9"/>
  <c r="G10" i="9"/>
  <c r="G11" i="9"/>
  <c r="G12" i="9"/>
  <c r="G13" i="9"/>
  <c r="G16" i="9"/>
  <c r="G17" i="9"/>
  <c r="G18" i="9"/>
  <c r="G21" i="9"/>
  <c r="G22" i="9"/>
  <c r="G24" i="9"/>
  <c r="G25" i="9"/>
  <c r="G15" i="9"/>
  <c r="G19" i="9"/>
  <c r="G14" i="9"/>
  <c r="G23" i="9"/>
  <c r="A33" i="6"/>
  <c r="A32" i="6"/>
  <c r="A31" i="6"/>
  <c r="A30" i="6"/>
  <c r="A29" i="6"/>
  <c r="A28" i="6"/>
  <c r="E22" i="7"/>
  <c r="D15" i="1"/>
  <c r="G20" i="9"/>
  <c r="H7" i="8"/>
  <c r="J7" i="8"/>
  <c r="J26" i="8"/>
  <c r="H8" i="8"/>
  <c r="H9" i="8"/>
  <c r="H10" i="8"/>
  <c r="H11" i="8"/>
  <c r="H12" i="8"/>
  <c r="H13" i="8"/>
  <c r="H14" i="8"/>
  <c r="H15" i="8"/>
  <c r="H16" i="8"/>
  <c r="H17" i="8"/>
  <c r="H18" i="8"/>
  <c r="H19" i="8"/>
  <c r="H20" i="8"/>
  <c r="H21" i="8"/>
  <c r="H22" i="8"/>
  <c r="H23" i="8"/>
  <c r="H24" i="8"/>
  <c r="H25" i="8"/>
  <c r="D69" i="2"/>
  <c r="H70" i="2" s="1"/>
  <c r="H69" i="2"/>
  <c r="E69" i="2"/>
  <c r="F69" i="2"/>
  <c r="G69" i="2"/>
  <c r="I39" i="2"/>
  <c r="I69" i="2" s="1"/>
  <c r="G7" i="9"/>
  <c r="G26" i="9" l="1"/>
  <c r="D12" i="1" s="1"/>
  <c r="D13" i="1" s="1"/>
  <c r="D16" i="1" s="1"/>
</calcChain>
</file>

<file path=xl/comments1.xml><?xml version="1.0" encoding="utf-8"?>
<comments xmlns="http://schemas.openxmlformats.org/spreadsheetml/2006/main">
  <authors>
    <author>Schmidt Thomas (WST3)</author>
  </authors>
  <commentList>
    <comment ref="A1" authorId="0" shapeId="0">
      <text>
        <r>
          <rPr>
            <b/>
            <sz val="9"/>
            <color indexed="81"/>
            <rFont val="Segoe UI"/>
            <family val="2"/>
          </rPr>
          <t>Schmidt Thomas (WST3):</t>
        </r>
        <r>
          <rPr>
            <sz val="9"/>
            <color indexed="81"/>
            <rFont val="Segoe UI"/>
            <family val="2"/>
          </rPr>
          <t xml:space="preserve">
Möglichkeit zur IST-PK Abrechnung belassen und in Version für die Homepage löschen, da nur Einreichung (NÖWTF und EFRE) mittels SEK möglich.</t>
        </r>
      </text>
    </comment>
  </commentList>
</comments>
</file>

<file path=xl/sharedStrings.xml><?xml version="1.0" encoding="utf-8"?>
<sst xmlns="http://schemas.openxmlformats.org/spreadsheetml/2006/main" count="319" uniqueCount="101">
  <si>
    <t>Summe</t>
  </si>
  <si>
    <t>Stunden (h)</t>
  </si>
  <si>
    <t>Gesamt</t>
  </si>
  <si>
    <t>Gesamtstunden</t>
  </si>
  <si>
    <t>AP1.2.</t>
  </si>
  <si>
    <t>AP 2.1.</t>
  </si>
  <si>
    <t>AP 2.2.</t>
  </si>
  <si>
    <t>AP 3.1.</t>
  </si>
  <si>
    <t>AP 3.2.</t>
  </si>
  <si>
    <t>Beschreibung</t>
  </si>
  <si>
    <t>Meilenstein</t>
  </si>
  <si>
    <t>Zeitplan</t>
  </si>
  <si>
    <t>Zeitpunkt</t>
  </si>
  <si>
    <t>Projekt</t>
  </si>
  <si>
    <t>Anmerkungen</t>
  </si>
  <si>
    <t>Projektstrukturplan</t>
  </si>
  <si>
    <t xml:space="preserve">                     </t>
  </si>
  <si>
    <t xml:space="preserve">                                                                          </t>
  </si>
  <si>
    <t>AP1</t>
  </si>
  <si>
    <t>AP2</t>
  </si>
  <si>
    <t>AP3</t>
  </si>
  <si>
    <t>AP4</t>
  </si>
  <si>
    <t>AP5</t>
  </si>
  <si>
    <t>AP1.1.</t>
  </si>
  <si>
    <t>mm/jj - mm/jj</t>
  </si>
  <si>
    <t>(weiße Felder sind auszufüllen)</t>
  </si>
  <si>
    <t>Instrumente und Ausrüstungen</t>
  </si>
  <si>
    <t>eingereichter Förderbetrag</t>
  </si>
  <si>
    <t>Nr.</t>
  </si>
  <si>
    <t>Externe Dienstleistungen</t>
  </si>
  <si>
    <t>Kostenart</t>
  </si>
  <si>
    <t>Kosten in €</t>
  </si>
  <si>
    <t>Gemeinkostenpauschale</t>
  </si>
  <si>
    <t>Personalaufwand pro Arbeitspaket (AP)</t>
  </si>
  <si>
    <t>Vorname</t>
  </si>
  <si>
    <t>geplante Projektstunden</t>
  </si>
  <si>
    <t>externe Dienstleistungen</t>
  </si>
  <si>
    <t>Tätigkeit im Projekt</t>
  </si>
  <si>
    <t>Funktion im Unternehmen</t>
  </si>
  <si>
    <t>Max</t>
  </si>
  <si>
    <t>Karin</t>
  </si>
  <si>
    <t>Nachname</t>
  </si>
  <si>
    <t>Mitarbeitende im Projekt</t>
  </si>
  <si>
    <t>Kontrollsumme</t>
  </si>
  <si>
    <t>Mitarbeiter</t>
  </si>
  <si>
    <t>Mitarbeiterin</t>
  </si>
  <si>
    <t>wird von der Förderstelle ausgefüllt</t>
  </si>
  <si>
    <t>förderbare</t>
  </si>
  <si>
    <t>Stunden</t>
  </si>
  <si>
    <t>Eine umfassende Dokumentation des Beschaffungsvorganges  sowie der Preisangemessenheit (3 Vergleichsangebote) sind notwendig.</t>
  </si>
  <si>
    <r>
      <t xml:space="preserve">Zur klaren Darstellung der inhaltlichen Angaben des Projekts muss der unten angeführte Projektstrukturplan ausgefüllt werden. </t>
    </r>
    <r>
      <rPr>
        <b/>
        <sz val="10"/>
        <rFont val="Arial"/>
        <family val="2"/>
      </rPr>
      <t>Das Projekt ist inhaltlich in Arbeitspakete und Unterarbeitspakete zu teilen, welche aussagekräftig zu beschreiben sind. Achten Sie darauf, dass die Arbeit- bzw. Unterarbeitspakte so beschrieben sind, dass die Förderstelle die in den einzelnen Arbeitspaketen geplanten Stunden nachvollziehen kann.</t>
    </r>
    <r>
      <rPr>
        <sz val="10"/>
        <rFont val="Arial"/>
        <family val="2"/>
      </rPr>
      <t xml:space="preserve"> In der  Spalte E wird der dahinter liegende Zeitplan für dieses Arbeitspaket angegeben. Meilensteine: Beschreibung und Zeitpunkt von Projektzielen bzw. -zwischenergebnissen </t>
    </r>
  </si>
  <si>
    <t>…</t>
  </si>
  <si>
    <t>(AFA nur für Nutzungsdauer im Projekt). Allgemeine Büro- und Geschäftsausstattung ist nicht förderfähig.</t>
  </si>
  <si>
    <t>Füllen Sie pro Instrument, Maschine,… eine separate Zeile aus.</t>
  </si>
  <si>
    <t>Förderbar sind Kosten für projektrelevante Auftragsforschung und der Zukauf projektrelevanten Fachwissens (ausschließlich technisch / wissenschaftlich).</t>
  </si>
  <si>
    <t>geplante Personalkosten</t>
  </si>
  <si>
    <t xml:space="preserve">Stundensatz </t>
  </si>
  <si>
    <t>Jahresarbeitsstunden</t>
  </si>
  <si>
    <t>Bruttojahresgehalt inkl. Dienstgeberabgaben</t>
  </si>
  <si>
    <t>Bitte vervollständigen sie auch die Spalten C bis G!</t>
  </si>
  <si>
    <t>Geben Sie hier die Projektmitarbeiterinnen und Projektmitarbeiter an.</t>
  </si>
  <si>
    <t xml:space="preserve">Beschäftigungs-ausmaß </t>
  </si>
  <si>
    <t>Stundensatz lt. Einstufung</t>
  </si>
  <si>
    <t>geplante Arbeitsstunden  pro Jahr (max. 1720 h)</t>
  </si>
  <si>
    <t>Personalkosten nach Istkosten</t>
  </si>
  <si>
    <t>Personalkosten nach Standardeinheitskosten</t>
  </si>
  <si>
    <t>Mustermann</t>
  </si>
  <si>
    <t>David</t>
  </si>
  <si>
    <t>Daten der Mitarbeiterinnen und Mitarbeitern</t>
  </si>
  <si>
    <t>Forscherinnen und Forscher</t>
  </si>
  <si>
    <t>Personalkosten nach SEK</t>
  </si>
  <si>
    <t>Auf dieser Seite bitte keine Eintragungen vornehmen! Eintragungsmöglichkeiten und weitere Informationen finden sie auf den weiteren Tabellenblättern.</t>
  </si>
  <si>
    <t>Füllen Sie pro Lieferfirma eine separate Zeile aus.</t>
  </si>
  <si>
    <t>Summe externe Dienstleistungen</t>
  </si>
  <si>
    <t>Summe Instrumente &amp; Ausrüstungen</t>
  </si>
  <si>
    <t>Instrumente &amp; Ausrüstungen</t>
  </si>
  <si>
    <t>Weiße Felder werden von der Förderwerberin ausgefüllt.</t>
  </si>
  <si>
    <t>Lieferfirma</t>
  </si>
  <si>
    <t>Gesamtkostenaufstellung Forschung &amp; Technologieentwicklung Qualität (Forschungseinrichtungen)</t>
  </si>
  <si>
    <t>Förderbar sind ausschließlich Neuanschaffungen F&amp;E-spezifischer Instrumente und Ausrüstungen, soweit und solange sie für das Projekt genutzt werden</t>
  </si>
  <si>
    <t>Angebot [Datum]</t>
  </si>
  <si>
    <t>Tätigkeiten im Projekt</t>
  </si>
  <si>
    <t>Kosten lt. Angebot</t>
  </si>
  <si>
    <t>Bezeichnung Instrumente/Ausrüstung</t>
  </si>
  <si>
    <t>Anschaffungswert lt. Angebot</t>
  </si>
  <si>
    <t>Nutzungsdauer im Projekt in Monaten</t>
  </si>
  <si>
    <t>Summe Personalkosten</t>
  </si>
  <si>
    <t>Sofware für die Projektumsetzung</t>
  </si>
  <si>
    <t>Hardware für die Projektumsetzung</t>
  </si>
  <si>
    <r>
      <t xml:space="preserve">Abschreibungsdauer in Monaten
</t>
    </r>
    <r>
      <rPr>
        <b/>
        <sz val="10"/>
        <rFont val="Arial"/>
        <family val="2"/>
      </rPr>
      <t>Beispiele</t>
    </r>
  </si>
  <si>
    <t>Instrumente/Ausrüstung</t>
  </si>
  <si>
    <t>PKW, Fuhrpark</t>
  </si>
  <si>
    <t>Maschinen</t>
  </si>
  <si>
    <r>
      <t xml:space="preserve">In den Projektberichten wird auf die Arbeitspakete und deren Abarbeitung referenziert sowie die Einhaltung / Abweichung zu den Meilensteinen dokumentiert.
</t>
    </r>
    <r>
      <rPr>
        <b/>
        <sz val="10"/>
        <rFont val="Arial"/>
        <family val="2"/>
      </rPr>
      <t>Bitte beachten Sie:</t>
    </r>
    <r>
      <rPr>
        <sz val="10"/>
        <rFont val="Arial"/>
        <family val="2"/>
      </rPr>
      <t xml:space="preserve"> Es sind nur projektrelevante Stunden der Projektmitarbeiterinnen und Projektmitarbeiter förderbar; diese Stunden sind bei der Endabrechnung anhand von detaillierten, aussagekräftigen Tätigkeitsaufzeichnungen der Projektmitarbeiterinnen und Projektmitarbeiter nachzuweisen. Es wird empfohlen, die Tätigkeitsaufzeichnungen ab Projektbeginn zu führen.</t>
    </r>
  </si>
  <si>
    <t>Legen Sie dieser Aufstellung einen Nachweis je Projektmitarbeiterin und Projektmitarbeiter zur Einstufung im aktuellen Kollektivvertrag oder aktuellen Gehaltsschema bei. Liegen weder Kollektivvertrag noch Gehaltsschema vor, ist die Beilage „Checkliste zur Kategorisierung“ auszufüllen</t>
  </si>
  <si>
    <t>Technisches Fachpersonal</t>
  </si>
  <si>
    <t>Abschreibungsdauer in Monaten (mittels Dropdown auswählen)</t>
  </si>
  <si>
    <t>Einstufung (mittels Dropdown auswählen)</t>
  </si>
  <si>
    <t>Musterfrau</t>
  </si>
  <si>
    <t>ausführende Organisation</t>
  </si>
  <si>
    <t>Eine umfassende Dokumentation des Beschaffungsvorganges sowie der Preisangemessenheit im Sinne des BVergG2018 sowie die NFFR 2021-2027 sind zwingend notwendig.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</si>
</sst>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 #,##0.00\ [$€]_-;_-* &quot;-&quot;??\ [$€]_-;_-@_-"/>
    <numFmt numFmtId="165" formatCode="[$-407]mmmmm\ yy;@"/>
  </numFmts>
  <fonts count="26" x14ac:knownFonts="1">
    <font>
      <sz val="10"/>
      <name val="Arial"/>
    </font>
    <font>
      <sz val="8"/>
      <name val="Arial"/>
      <family val="2"/>
    </font>
    <font>
      <b/>
      <sz val="12"/>
      <name val="Arial"/>
      <family val="2"/>
    </font>
    <font>
      <b/>
      <sz val="10"/>
      <name val="Arial"/>
      <family val="2"/>
    </font>
    <font>
      <sz val="10"/>
      <name val="Arial"/>
      <family val="2"/>
    </font>
    <font>
      <b/>
      <sz val="14"/>
      <color indexed="9"/>
      <name val="Arial"/>
      <family val="2"/>
    </font>
    <font>
      <sz val="10"/>
      <color indexed="9"/>
      <name val="Arial"/>
      <family val="2"/>
    </font>
    <font>
      <b/>
      <sz val="8"/>
      <name val="Arial"/>
      <family val="2"/>
    </font>
    <font>
      <sz val="8"/>
      <name val="Arial"/>
      <family val="2"/>
    </font>
    <font>
      <sz val="10"/>
      <name val="Arial"/>
      <family val="2"/>
    </font>
    <font>
      <sz val="11"/>
      <name val="Arial"/>
      <family val="2"/>
    </font>
    <font>
      <b/>
      <sz val="18"/>
      <color indexed="9"/>
      <name val="Arial"/>
      <family val="2"/>
    </font>
    <font>
      <b/>
      <sz val="18"/>
      <name val="Arial"/>
      <family val="2"/>
    </font>
    <font>
      <sz val="16"/>
      <name val="Arial"/>
      <family val="2"/>
    </font>
    <font>
      <sz val="10"/>
      <name val="Arial"/>
      <family val="2"/>
    </font>
    <font>
      <b/>
      <sz val="16"/>
      <color indexed="9"/>
      <name val="Arial"/>
      <family val="2"/>
    </font>
    <font>
      <sz val="16"/>
      <color indexed="9"/>
      <name val="Arial"/>
      <family val="2"/>
    </font>
    <font>
      <b/>
      <sz val="11"/>
      <name val="Arial"/>
      <family val="2"/>
    </font>
    <font>
      <i/>
      <sz val="8"/>
      <name val="Arial"/>
      <family val="2"/>
    </font>
    <font>
      <sz val="10"/>
      <color indexed="9"/>
      <name val="Arial"/>
      <family val="2"/>
    </font>
    <font>
      <i/>
      <sz val="10"/>
      <name val="Arial"/>
      <family val="2"/>
    </font>
    <font>
      <sz val="9"/>
      <color indexed="81"/>
      <name val="Segoe UI"/>
      <family val="2"/>
    </font>
    <font>
      <b/>
      <sz val="9"/>
      <color indexed="81"/>
      <name val="Segoe UI"/>
      <family val="2"/>
    </font>
    <font>
      <sz val="10"/>
      <color rgb="FFFF0000"/>
      <name val="Arial"/>
      <family val="2"/>
    </font>
    <font>
      <i/>
      <sz val="10"/>
      <color rgb="FFFF0000"/>
      <name val="Arial"/>
      <family val="2"/>
    </font>
    <font>
      <b/>
      <sz val="10"/>
      <color rgb="FFFF0000"/>
      <name val="Arial"/>
      <family val="2"/>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8"/>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164" fontId="4" fillId="0" borderId="0" applyFont="0" applyFill="0" applyBorder="0" applyAlignment="0" applyProtection="0"/>
    <xf numFmtId="9" fontId="9" fillId="0" borderId="0" applyFont="0" applyFill="0" applyBorder="0" applyAlignment="0" applyProtection="0"/>
    <xf numFmtId="0" fontId="9" fillId="0" borderId="0"/>
    <xf numFmtId="0" fontId="4" fillId="0" borderId="0"/>
  </cellStyleXfs>
  <cellXfs count="185">
    <xf numFmtId="0" fontId="0" fillId="0" borderId="0" xfId="0"/>
    <xf numFmtId="0" fontId="3" fillId="0" borderId="1" xfId="0" applyFont="1" applyFill="1" applyBorder="1" applyProtection="1">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0" fillId="0" borderId="1" xfId="0" applyFill="1" applyBorder="1" applyAlignment="1" applyProtection="1">
      <alignment horizontal="right"/>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Fill="1"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9" fillId="0" borderId="1" xfId="0" applyFont="1" applyBorder="1" applyAlignment="1" applyProtection="1">
      <alignment wrapText="1"/>
      <protection locked="0"/>
    </xf>
    <xf numFmtId="0" fontId="3" fillId="2" borderId="11" xfId="0" applyFont="1" applyFill="1" applyBorder="1" applyAlignment="1">
      <alignment horizontal="center" wrapText="1"/>
    </xf>
    <xf numFmtId="0" fontId="3" fillId="2" borderId="11" xfId="0" applyFont="1" applyFill="1" applyBorder="1" applyAlignment="1">
      <alignment horizontal="center" vertical="center" wrapText="1"/>
    </xf>
    <xf numFmtId="0" fontId="0" fillId="0" borderId="1" xfId="0" applyBorder="1" applyAlignment="1" applyProtection="1">
      <alignment wrapText="1"/>
      <protection locked="0"/>
    </xf>
    <xf numFmtId="0" fontId="9" fillId="0" borderId="12" xfId="0" applyFont="1" applyBorder="1" applyAlignment="1" applyProtection="1">
      <alignment wrapText="1"/>
      <protection locked="0"/>
    </xf>
    <xf numFmtId="0" fontId="4" fillId="0" borderId="1" xfId="0" applyFont="1" applyBorder="1" applyAlignment="1" applyProtection="1">
      <alignment wrapText="1"/>
      <protection locked="0"/>
    </xf>
    <xf numFmtId="0" fontId="4" fillId="0" borderId="12" xfId="0" applyFont="1" applyBorder="1" applyAlignment="1" applyProtection="1">
      <alignment wrapText="1"/>
      <protection locked="0"/>
    </xf>
    <xf numFmtId="0" fontId="23" fillId="0" borderId="1" xfId="0" applyFont="1" applyBorder="1" applyAlignment="1" applyProtection="1">
      <alignment wrapText="1"/>
      <protection locked="0"/>
    </xf>
    <xf numFmtId="0" fontId="24" fillId="0" borderId="9" xfId="0" applyFont="1" applyBorder="1" applyAlignment="1" applyProtection="1">
      <alignment horizontal="left"/>
      <protection locked="0"/>
    </xf>
    <xf numFmtId="0" fontId="4" fillId="0" borderId="1" xfId="0" applyFont="1" applyFill="1" applyBorder="1" applyProtection="1">
      <protection locked="0"/>
    </xf>
    <xf numFmtId="0" fontId="4" fillId="0" borderId="0" xfId="4"/>
    <xf numFmtId="0" fontId="4" fillId="0" borderId="0" xfId="4" applyAlignment="1">
      <alignment vertical="center" wrapText="1"/>
    </xf>
    <xf numFmtId="4" fontId="3" fillId="0" borderId="13" xfId="4" applyNumberFormat="1" applyFont="1" applyBorder="1" applyAlignment="1">
      <alignment horizontal="right" vertical="center" wrapText="1"/>
    </xf>
    <xf numFmtId="49" fontId="3" fillId="0" borderId="14" xfId="4" applyNumberFormat="1" applyFont="1" applyBorder="1" applyAlignment="1">
      <alignment horizontal="left" vertical="center" wrapText="1"/>
    </xf>
    <xf numFmtId="49" fontId="3" fillId="0" borderId="15" xfId="4" applyNumberFormat="1" applyFont="1" applyBorder="1" applyAlignment="1">
      <alignment horizontal="left" vertical="center" wrapText="1"/>
    </xf>
    <xf numFmtId="0" fontId="4" fillId="0" borderId="16" xfId="4" applyBorder="1"/>
    <xf numFmtId="0" fontId="4" fillId="0" borderId="7" xfId="4" applyBorder="1"/>
    <xf numFmtId="4" fontId="4" fillId="0" borderId="5" xfId="4" applyNumberFormat="1" applyBorder="1" applyAlignment="1" applyProtection="1">
      <alignment horizontal="right" vertical="center" wrapText="1"/>
      <protection locked="0"/>
    </xf>
    <xf numFmtId="4" fontId="4" fillId="0" borderId="9" xfId="4" applyNumberFormat="1" applyBorder="1" applyAlignment="1" applyProtection="1">
      <alignment horizontal="center" vertical="center" wrapText="1"/>
      <protection locked="0"/>
    </xf>
    <xf numFmtId="4" fontId="4" fillId="0" borderId="3" xfId="4" applyNumberFormat="1" applyFont="1" applyBorder="1" applyAlignment="1" applyProtection="1">
      <alignment vertical="center" wrapText="1"/>
      <protection locked="0"/>
    </xf>
    <xf numFmtId="0" fontId="4" fillId="0" borderId="17" xfId="4" applyBorder="1"/>
    <xf numFmtId="0" fontId="4" fillId="0" borderId="10"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4" fontId="4" fillId="0" borderId="2" xfId="4" applyNumberFormat="1" applyBorder="1" applyAlignment="1" applyProtection="1">
      <alignment horizontal="right" vertical="center" wrapText="1"/>
      <protection locked="0"/>
    </xf>
    <xf numFmtId="0" fontId="4" fillId="0" borderId="3" xfId="4" applyBorder="1"/>
    <xf numFmtId="0" fontId="4" fillId="0" borderId="9" xfId="4" applyBorder="1"/>
    <xf numFmtId="0" fontId="3" fillId="2" borderId="18" xfId="0" applyFont="1" applyFill="1" applyBorder="1" applyAlignment="1">
      <alignment horizontal="center" wrapText="1"/>
    </xf>
    <xf numFmtId="0" fontId="3" fillId="0" borderId="0" xfId="4" applyFont="1" applyFill="1" applyBorder="1" applyAlignment="1" applyProtection="1">
      <alignment horizontal="center"/>
      <protection locked="0"/>
    </xf>
    <xf numFmtId="0" fontId="4" fillId="0" borderId="0" xfId="4" applyFont="1" applyFill="1" applyBorder="1" applyAlignment="1" applyProtection="1">
      <alignment horizontal="left"/>
      <protection locked="0"/>
    </xf>
    <xf numFmtId="0" fontId="3" fillId="0" borderId="0" xfId="4" applyFont="1"/>
    <xf numFmtId="0" fontId="3" fillId="2" borderId="11" xfId="0" applyFont="1" applyFill="1" applyBorder="1" applyAlignment="1" applyProtection="1">
      <alignment horizontal="center" vertical="center" wrapText="1"/>
    </xf>
    <xf numFmtId="0" fontId="0" fillId="0" borderId="0" xfId="0" applyProtection="1"/>
    <xf numFmtId="0" fontId="7" fillId="0" borderId="0" xfId="0" applyFont="1" applyAlignment="1" applyProtection="1"/>
    <xf numFmtId="0" fontId="7" fillId="0" borderId="0" xfId="0" applyFont="1" applyAlignment="1" applyProtection="1">
      <alignment horizontal="right"/>
    </xf>
    <xf numFmtId="0" fontId="8" fillId="0" borderId="0" xfId="0" applyFont="1" applyAlignment="1" applyProtection="1"/>
    <xf numFmtId="0" fontId="8" fillId="0" borderId="0" xfId="0" applyFont="1" applyProtection="1"/>
    <xf numFmtId="0" fontId="8" fillId="0" borderId="0" xfId="0" applyFont="1" applyAlignment="1" applyProtection="1">
      <alignment horizontal="right"/>
    </xf>
    <xf numFmtId="0" fontId="18" fillId="0" borderId="0" xfId="0" applyFont="1" applyAlignment="1" applyProtection="1">
      <alignment horizontal="right" wrapText="1"/>
    </xf>
    <xf numFmtId="0" fontId="3" fillId="0" borderId="0" xfId="0" applyFont="1" applyProtection="1"/>
    <xf numFmtId="0" fontId="25" fillId="0" borderId="0" xfId="0" applyFont="1" applyProtection="1"/>
    <xf numFmtId="0" fontId="24" fillId="0" borderId="0" xfId="0" applyFont="1" applyAlignment="1" applyProtection="1">
      <alignment wrapText="1"/>
    </xf>
    <xf numFmtId="0" fontId="0" fillId="0" borderId="0" xfId="0" applyAlignment="1" applyProtection="1">
      <alignment wrapText="1"/>
    </xf>
    <xf numFmtId="0" fontId="17" fillId="5" borderId="9" xfId="0" applyFont="1" applyFill="1" applyBorder="1" applyProtection="1"/>
    <xf numFmtId="4" fontId="10" fillId="6" borderId="9" xfId="0" applyNumberFormat="1" applyFont="1" applyFill="1" applyBorder="1" applyAlignment="1" applyProtection="1">
      <alignment horizontal="center"/>
    </xf>
    <xf numFmtId="0" fontId="2" fillId="5" borderId="17" xfId="0" applyFont="1" applyFill="1" applyBorder="1" applyProtection="1"/>
    <xf numFmtId="4" fontId="2" fillId="6" borderId="17" xfId="0" applyNumberFormat="1" applyFont="1" applyFill="1" applyBorder="1" applyProtection="1"/>
    <xf numFmtId="0" fontId="9" fillId="0" borderId="9" xfId="0" applyFont="1" applyBorder="1" applyAlignment="1" applyProtection="1">
      <alignment wrapText="1"/>
      <protection locked="0"/>
    </xf>
    <xf numFmtId="4" fontId="0" fillId="0" borderId="9" xfId="0" applyNumberFormat="1" applyBorder="1" applyProtection="1">
      <protection locked="0"/>
    </xf>
    <xf numFmtId="0" fontId="0" fillId="0" borderId="9" xfId="0" applyBorder="1" applyProtection="1">
      <protection locked="0"/>
    </xf>
    <xf numFmtId="4" fontId="9" fillId="0" borderId="9" xfId="0" applyNumberFormat="1" applyFont="1" applyBorder="1" applyProtection="1">
      <protection locked="0"/>
    </xf>
    <xf numFmtId="0" fontId="9" fillId="0" borderId="17" xfId="0" applyFont="1" applyBorder="1" applyAlignment="1" applyProtection="1">
      <alignment wrapText="1"/>
      <protection locked="0"/>
    </xf>
    <xf numFmtId="4" fontId="0" fillId="0" borderId="17" xfId="0" applyNumberFormat="1" applyBorder="1" applyProtection="1">
      <protection locked="0"/>
    </xf>
    <xf numFmtId="0" fontId="0" fillId="0" borderId="17" xfId="0" applyBorder="1" applyProtection="1">
      <protection locked="0"/>
    </xf>
    <xf numFmtId="0" fontId="3" fillId="2" borderId="11" xfId="0" applyFont="1" applyFill="1" applyBorder="1" applyAlignment="1" applyProtection="1">
      <alignment horizontal="center" wrapText="1"/>
    </xf>
    <xf numFmtId="0" fontId="3" fillId="2" borderId="19" xfId="0" applyFont="1" applyFill="1" applyBorder="1" applyAlignment="1" applyProtection="1">
      <alignment horizontal="center" wrapText="1"/>
    </xf>
    <xf numFmtId="0" fontId="3" fillId="2" borderId="13" xfId="0" applyFont="1" applyFill="1" applyBorder="1" applyAlignment="1" applyProtection="1">
      <alignment horizontal="center" wrapText="1"/>
    </xf>
    <xf numFmtId="0" fontId="0" fillId="0" borderId="9" xfId="0" applyFill="1" applyBorder="1" applyProtection="1">
      <protection locked="0"/>
    </xf>
    <xf numFmtId="0" fontId="0" fillId="0" borderId="17" xfId="0" applyFill="1" applyBorder="1" applyProtection="1">
      <protection locked="0"/>
    </xf>
    <xf numFmtId="4" fontId="0" fillId="0" borderId="2" xfId="0" applyNumberFormat="1" applyFill="1" applyBorder="1" applyProtection="1">
      <protection locked="0"/>
    </xf>
    <xf numFmtId="4" fontId="0" fillId="0" borderId="5" xfId="0" applyNumberFormat="1" applyFill="1" applyBorder="1" applyProtection="1">
      <protection locked="0"/>
    </xf>
    <xf numFmtId="0" fontId="4" fillId="0" borderId="20" xfId="4" applyFont="1" applyBorder="1" applyAlignment="1" applyProtection="1">
      <alignment vertical="center" wrapText="1"/>
      <protection locked="0"/>
    </xf>
    <xf numFmtId="0" fontId="4" fillId="0" borderId="21" xfId="4" applyFont="1" applyBorder="1" applyAlignment="1" applyProtection="1">
      <alignment vertical="center" wrapText="1"/>
      <protection locked="0"/>
    </xf>
    <xf numFmtId="4" fontId="4" fillId="0" borderId="20" xfId="4" applyNumberFormat="1" applyBorder="1" applyAlignment="1" applyProtection="1">
      <alignment horizontal="center" vertical="center" wrapText="1"/>
      <protection locked="0"/>
    </xf>
    <xf numFmtId="0" fontId="11"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0" applyFont="1" applyFill="1" applyProtection="1"/>
    <xf numFmtId="0" fontId="6" fillId="0" borderId="0" xfId="0" applyFont="1" applyFill="1" applyProtection="1"/>
    <xf numFmtId="0" fontId="0" fillId="0" borderId="0" xfId="0" applyFill="1" applyProtection="1"/>
    <xf numFmtId="0" fontId="9" fillId="0" borderId="0" xfId="0" applyFont="1" applyFill="1" applyProtection="1"/>
    <xf numFmtId="0" fontId="9" fillId="0" borderId="0" xfId="0" applyFont="1" applyFill="1" applyAlignment="1" applyProtection="1">
      <alignment horizontal="left" vertical="top" wrapText="1"/>
    </xf>
    <xf numFmtId="0" fontId="14" fillId="0" borderId="0" xfId="0" applyFont="1" applyFill="1" applyProtection="1"/>
    <xf numFmtId="0" fontId="0" fillId="0" borderId="0" xfId="0" applyAlignment="1" applyProtection="1">
      <alignment horizontal="left"/>
    </xf>
    <xf numFmtId="0" fontId="0" fillId="0" borderId="0" xfId="0" applyAlignment="1" applyProtection="1">
      <alignment horizontal="center"/>
    </xf>
    <xf numFmtId="0" fontId="0" fillId="2" borderId="11" xfId="0" applyFill="1" applyBorder="1" applyProtection="1"/>
    <xf numFmtId="0" fontId="0" fillId="2" borderId="1" xfId="0" applyFill="1" applyBorder="1" applyProtection="1"/>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13" fillId="0" borderId="0" xfId="0" applyFont="1" applyProtection="1"/>
    <xf numFmtId="0" fontId="1" fillId="0" borderId="0" xfId="0" applyFont="1" applyFill="1" applyProtection="1"/>
    <xf numFmtId="0" fontId="5" fillId="0" borderId="0" xfId="0" applyFont="1" applyFill="1" applyAlignment="1" applyProtection="1">
      <alignment horizontal="center"/>
    </xf>
    <xf numFmtId="0" fontId="3" fillId="2" borderId="19" xfId="0" applyFont="1" applyFill="1" applyBorder="1" applyAlignment="1" applyProtection="1">
      <alignment horizontal="center"/>
    </xf>
    <xf numFmtId="0" fontId="3" fillId="2" borderId="13" xfId="0" applyFont="1" applyFill="1" applyBorder="1" applyAlignment="1" applyProtection="1">
      <alignment horizontal="center"/>
    </xf>
    <xf numFmtId="0" fontId="3" fillId="2" borderId="22" xfId="0" applyFont="1" applyFill="1" applyBorder="1" applyAlignment="1" applyProtection="1">
      <alignment horizontal="center"/>
    </xf>
    <xf numFmtId="0" fontId="3" fillId="7" borderId="23" xfId="0" applyFont="1" applyFill="1" applyBorder="1" applyAlignment="1" applyProtection="1">
      <alignment horizontal="center"/>
    </xf>
    <xf numFmtId="0" fontId="0" fillId="7" borderId="24" xfId="0" applyFont="1" applyFill="1" applyBorder="1" applyAlignment="1" applyProtection="1">
      <alignment horizontal="center"/>
    </xf>
    <xf numFmtId="0" fontId="9" fillId="2" borderId="4" xfId="0" applyFont="1" applyFill="1" applyBorder="1" applyAlignment="1" applyProtection="1">
      <alignment wrapText="1"/>
    </xf>
    <xf numFmtId="0" fontId="0" fillId="2" borderId="17" xfId="0" applyFill="1" applyBorder="1" applyAlignment="1" applyProtection="1">
      <alignment horizontal="center"/>
    </xf>
    <xf numFmtId="0" fontId="0" fillId="2" borderId="5" xfId="0" applyFill="1" applyBorder="1" applyAlignment="1" applyProtection="1">
      <alignment horizontal="center"/>
    </xf>
    <xf numFmtId="0" fontId="0" fillId="2" borderId="25" xfId="0" applyFill="1" applyBorder="1" applyAlignment="1" applyProtection="1">
      <alignment horizontal="center"/>
    </xf>
    <xf numFmtId="0" fontId="0" fillId="7" borderId="26" xfId="0" applyFont="1" applyFill="1" applyBorder="1" applyAlignment="1" applyProtection="1">
      <alignment horizontal="center"/>
    </xf>
    <xf numFmtId="0" fontId="0" fillId="7" borderId="27" xfId="0" applyFont="1" applyFill="1" applyBorder="1" applyAlignment="1" applyProtection="1">
      <alignment horizontal="center"/>
    </xf>
    <xf numFmtId="0" fontId="2" fillId="3" borderId="28" xfId="0" applyFont="1" applyFill="1" applyBorder="1" applyProtection="1"/>
    <xf numFmtId="0" fontId="2" fillId="3" borderId="29" xfId="0" applyFont="1" applyFill="1" applyBorder="1" applyAlignment="1" applyProtection="1">
      <alignment horizontal="center"/>
    </xf>
    <xf numFmtId="0" fontId="18" fillId="8" borderId="0" xfId="0" applyFont="1" applyFill="1" applyProtection="1"/>
    <xf numFmtId="3" fontId="18" fillId="8" borderId="30" xfId="0" applyNumberFormat="1" applyFont="1" applyFill="1" applyBorder="1" applyAlignment="1" applyProtection="1">
      <alignment horizontal="center"/>
    </xf>
    <xf numFmtId="0" fontId="4" fillId="0" borderId="0" xfId="4" applyProtection="1"/>
    <xf numFmtId="0" fontId="3" fillId="0" borderId="0" xfId="4" applyFont="1" applyFill="1" applyBorder="1" applyAlignment="1" applyProtection="1">
      <alignment horizontal="center"/>
    </xf>
    <xf numFmtId="0" fontId="4" fillId="0" borderId="0" xfId="4" applyAlignment="1" applyProtection="1">
      <alignment vertical="center" wrapText="1"/>
    </xf>
    <xf numFmtId="0" fontId="4" fillId="0" borderId="0" xfId="4" applyFont="1" applyFill="1" applyBorder="1" applyAlignment="1" applyProtection="1">
      <alignment horizontal="left"/>
    </xf>
    <xf numFmtId="0" fontId="2" fillId="3" borderId="29" xfId="0" applyFont="1" applyFill="1" applyBorder="1" applyProtection="1"/>
    <xf numFmtId="0" fontId="2" fillId="3" borderId="31" xfId="0" applyFont="1" applyFill="1" applyBorder="1" applyProtection="1"/>
    <xf numFmtId="0" fontId="2" fillId="3" borderId="32" xfId="0" applyFont="1" applyFill="1" applyBorder="1" applyProtection="1"/>
    <xf numFmtId="0" fontId="15" fillId="0" borderId="0" xfId="0" applyFont="1" applyFill="1" applyAlignment="1" applyProtection="1">
      <alignment vertical="top" wrapText="1"/>
    </xf>
    <xf numFmtId="0" fontId="16" fillId="0" borderId="0" xfId="0" applyFont="1" applyFill="1" applyAlignment="1" applyProtection="1">
      <alignment wrapText="1"/>
    </xf>
    <xf numFmtId="0" fontId="4" fillId="0" borderId="0" xfId="3" applyFont="1" applyFill="1" applyBorder="1" applyAlignment="1" applyProtection="1">
      <alignment horizontal="left" vertical="top"/>
    </xf>
    <xf numFmtId="0" fontId="4" fillId="0" borderId="0" xfId="0" applyFont="1" applyProtection="1"/>
    <xf numFmtId="0" fontId="24" fillId="0" borderId="0" xfId="0" applyFont="1" applyProtection="1"/>
    <xf numFmtId="0" fontId="9" fillId="0" borderId="0" xfId="0" applyFont="1" applyProtection="1"/>
    <xf numFmtId="0" fontId="3" fillId="2" borderId="19"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4" fontId="2" fillId="3" borderId="32" xfId="0" applyNumberFormat="1" applyFont="1" applyFill="1" applyBorder="1" applyProtection="1"/>
    <xf numFmtId="0" fontId="0" fillId="0" borderId="9" xfId="0" applyNumberFormat="1" applyBorder="1" applyProtection="1">
      <protection locked="0"/>
    </xf>
    <xf numFmtId="4" fontId="0" fillId="0" borderId="2" xfId="0" applyNumberFormat="1" applyBorder="1" applyProtection="1">
      <protection locked="0"/>
    </xf>
    <xf numFmtId="0" fontId="9" fillId="0" borderId="9" xfId="0" applyNumberFormat="1" applyFont="1" applyBorder="1" applyProtection="1">
      <protection locked="0"/>
    </xf>
    <xf numFmtId="0" fontId="0" fillId="0" borderId="17" xfId="0" applyNumberFormat="1" applyBorder="1" applyProtection="1">
      <protection locked="0"/>
    </xf>
    <xf numFmtId="4" fontId="0" fillId="0" borderId="5" xfId="0" applyNumberFormat="1" applyBorder="1" applyProtection="1">
      <protection locked="0"/>
    </xf>
    <xf numFmtId="4" fontId="4" fillId="0" borderId="3" xfId="4" applyNumberFormat="1" applyFont="1" applyFill="1" applyBorder="1" applyAlignment="1" applyProtection="1">
      <alignment vertical="center" wrapText="1"/>
      <protection locked="0"/>
    </xf>
    <xf numFmtId="0" fontId="4" fillId="0" borderId="20" xfId="4" applyBorder="1" applyProtection="1">
      <protection locked="0"/>
    </xf>
    <xf numFmtId="4" fontId="4" fillId="0" borderId="33" xfId="4" applyNumberFormat="1" applyBorder="1" applyAlignment="1" applyProtection="1">
      <alignment horizontal="right" vertical="center" wrapText="1"/>
      <protection locked="0"/>
    </xf>
    <xf numFmtId="0" fontId="0" fillId="9" borderId="11" xfId="0" applyFill="1" applyBorder="1" applyProtection="1"/>
    <xf numFmtId="0" fontId="0" fillId="9" borderId="13" xfId="0" applyFill="1" applyBorder="1" applyProtection="1"/>
    <xf numFmtId="0" fontId="0" fillId="9" borderId="1" xfId="0" applyFill="1" applyBorder="1" applyProtection="1"/>
    <xf numFmtId="0" fontId="0" fillId="9" borderId="2" xfId="0" applyFill="1" applyBorder="1" applyProtection="1"/>
    <xf numFmtId="0" fontId="4" fillId="9" borderId="1" xfId="0" applyFont="1" applyFill="1" applyBorder="1" applyProtection="1"/>
    <xf numFmtId="0" fontId="0" fillId="9" borderId="4" xfId="0" applyFill="1" applyBorder="1" applyProtection="1"/>
    <xf numFmtId="0" fontId="0" fillId="9" borderId="5" xfId="0" applyFill="1" applyBorder="1" applyProtection="1"/>
    <xf numFmtId="0" fontId="3" fillId="3" borderId="34" xfId="0" applyFont="1" applyFill="1" applyBorder="1" applyAlignment="1" applyProtection="1">
      <alignment horizontal="center"/>
      <protection locked="0"/>
    </xf>
    <xf numFmtId="0" fontId="4" fillId="0" borderId="0" xfId="0" applyFont="1"/>
    <xf numFmtId="0" fontId="4" fillId="0" borderId="17" xfId="4" applyBorder="1" applyProtection="1">
      <protection locked="0"/>
    </xf>
    <xf numFmtId="0" fontId="3" fillId="2" borderId="14" xfId="0" applyFont="1" applyFill="1" applyBorder="1" applyAlignment="1" applyProtection="1">
      <alignment horizontal="center" wrapText="1"/>
    </xf>
    <xf numFmtId="0" fontId="9" fillId="2" borderId="6" xfId="0" applyFont="1" applyFill="1" applyBorder="1" applyAlignment="1" applyProtection="1">
      <alignment wrapText="1"/>
    </xf>
    <xf numFmtId="0" fontId="9" fillId="0" borderId="43" xfId="0" applyFont="1" applyBorder="1" applyAlignment="1" applyProtection="1">
      <alignment wrapText="1"/>
      <protection locked="0"/>
    </xf>
    <xf numFmtId="0" fontId="9" fillId="0" borderId="3" xfId="0" applyFont="1" applyBorder="1" applyAlignment="1" applyProtection="1">
      <alignment wrapText="1"/>
      <protection locked="0"/>
    </xf>
    <xf numFmtId="0" fontId="4" fillId="0" borderId="3" xfId="0" applyFont="1" applyBorder="1" applyAlignment="1" applyProtection="1">
      <alignment wrapText="1"/>
      <protection locked="0"/>
    </xf>
    <xf numFmtId="0" fontId="0" fillId="0" borderId="3" xfId="0" applyBorder="1" applyAlignment="1" applyProtection="1">
      <alignment wrapText="1"/>
      <protection locked="0"/>
    </xf>
    <xf numFmtId="165" fontId="3" fillId="0" borderId="10" xfId="0" applyNumberFormat="1" applyFont="1" applyBorder="1" applyAlignment="1" applyProtection="1">
      <alignment horizontal="center"/>
      <protection locked="0"/>
    </xf>
    <xf numFmtId="0" fontId="3" fillId="0" borderId="10" xfId="0" applyFont="1" applyBorder="1" applyAlignment="1" applyProtection="1">
      <alignment horizontal="center"/>
      <protection locked="0"/>
    </xf>
    <xf numFmtId="0" fontId="0" fillId="0" borderId="10" xfId="0" applyBorder="1" applyProtection="1">
      <protection locked="0"/>
    </xf>
    <xf numFmtId="0" fontId="0" fillId="0" borderId="44" xfId="0" applyBorder="1" applyProtection="1">
      <protection locked="0"/>
    </xf>
    <xf numFmtId="0" fontId="3" fillId="2" borderId="10" xfId="0" applyFont="1" applyFill="1" applyBorder="1" applyAlignment="1" applyProtection="1">
      <alignment horizontal="center"/>
    </xf>
    <xf numFmtId="0" fontId="3" fillId="2" borderId="45" xfId="0" applyFont="1" applyFill="1" applyBorder="1" applyAlignment="1" applyProtection="1">
      <alignment horizontal="center"/>
    </xf>
    <xf numFmtId="0" fontId="3" fillId="0" borderId="45" xfId="0" applyFont="1" applyBorder="1" applyProtection="1"/>
    <xf numFmtId="0" fontId="0" fillId="0" borderId="45" xfId="0" applyBorder="1" applyProtection="1"/>
    <xf numFmtId="0" fontId="0" fillId="0" borderId="25" xfId="0" applyBorder="1" applyProtection="1"/>
    <xf numFmtId="0" fontId="11" fillId="4" borderId="0" xfId="0" applyFont="1" applyFill="1" applyAlignment="1" applyProtection="1">
      <alignment horizontal="center" wrapText="1"/>
    </xf>
    <xf numFmtId="0" fontId="4" fillId="0" borderId="0" xfId="0" applyFont="1" applyFill="1" applyAlignment="1" applyProtection="1">
      <alignment horizontal="left" vertical="top" wrapText="1"/>
    </xf>
    <xf numFmtId="0" fontId="20" fillId="0" borderId="37" xfId="0" applyFont="1" applyBorder="1" applyAlignment="1" applyProtection="1">
      <alignment horizontal="left"/>
    </xf>
    <xf numFmtId="0" fontId="20" fillId="0" borderId="0" xfId="0" applyFont="1" applyBorder="1" applyAlignment="1" applyProtection="1">
      <alignment horizontal="left"/>
    </xf>
    <xf numFmtId="0" fontId="3" fillId="0" borderId="9" xfId="0" applyFont="1" applyBorder="1" applyAlignment="1" applyProtection="1">
      <alignment horizontal="center"/>
      <protection locked="0"/>
    </xf>
    <xf numFmtId="0" fontId="3" fillId="2" borderId="38" xfId="0" applyFont="1" applyFill="1" applyBorder="1" applyAlignment="1" applyProtection="1">
      <alignment horizontal="center"/>
    </xf>
    <xf numFmtId="0" fontId="3" fillId="2" borderId="15" xfId="0" applyFont="1" applyFill="1" applyBorder="1" applyAlignment="1" applyProtection="1">
      <alignment horizontal="center"/>
    </xf>
    <xf numFmtId="0" fontId="3" fillId="2" borderId="36" xfId="0" applyFont="1" applyFill="1" applyBorder="1" applyAlignment="1" applyProtection="1">
      <alignment horizontal="center"/>
    </xf>
    <xf numFmtId="0" fontId="15" fillId="4" borderId="0" xfId="0" applyFont="1" applyFill="1" applyAlignment="1" applyProtection="1">
      <alignment horizontal="center"/>
    </xf>
    <xf numFmtId="0" fontId="3" fillId="2" borderId="9" xfId="0" applyFont="1" applyFill="1" applyBorder="1" applyAlignment="1" applyProtection="1">
      <alignment horizontal="center"/>
    </xf>
    <xf numFmtId="0" fontId="11" fillId="4" borderId="0" xfId="0" applyFont="1" applyFill="1" applyAlignment="1" applyProtection="1">
      <alignment horizontal="center"/>
    </xf>
    <xf numFmtId="0" fontId="3" fillId="2" borderId="35" xfId="0" applyFont="1" applyFill="1" applyBorder="1" applyAlignment="1" applyProtection="1">
      <alignment horizontal="center" wrapText="1"/>
    </xf>
    <xf numFmtId="0" fontId="3" fillId="2" borderId="14" xfId="0" applyFont="1" applyFill="1" applyBorder="1" applyAlignment="1" applyProtection="1">
      <alignment horizontal="center" wrapText="1"/>
    </xf>
    <xf numFmtId="0" fontId="3" fillId="0" borderId="17" xfId="0" applyFont="1" applyBorder="1" applyAlignment="1" applyProtection="1">
      <alignment horizontal="center"/>
      <protection locked="0"/>
    </xf>
    <xf numFmtId="0" fontId="11" fillId="4" borderId="0" xfId="0" applyFont="1" applyFill="1" applyAlignment="1">
      <alignment horizontal="center"/>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39" xfId="0" applyFont="1" applyFill="1" applyBorder="1" applyAlignment="1" applyProtection="1">
      <alignment horizontal="center" wrapText="1"/>
    </xf>
    <xf numFmtId="0" fontId="3" fillId="2" borderId="40" xfId="0" applyFont="1" applyFill="1" applyBorder="1" applyAlignment="1" applyProtection="1">
      <alignment horizontal="center" wrapText="1"/>
    </xf>
    <xf numFmtId="0" fontId="4" fillId="10" borderId="42" xfId="4" applyFont="1" applyFill="1" applyBorder="1" applyAlignment="1" applyProtection="1">
      <alignment horizontal="left" wrapText="1"/>
    </xf>
    <xf numFmtId="0" fontId="15" fillId="4" borderId="0" xfId="0" applyFont="1" applyFill="1" applyAlignment="1" applyProtection="1">
      <alignment horizontal="center" vertical="top"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5">
    <cellStyle name="Euro" xfId="1"/>
    <cellStyle name="Prozent 2" xfId="2"/>
    <cellStyle name="Standard" xfId="0" builtinId="0"/>
    <cellStyle name="Standard 2" xfId="3"/>
    <cellStyle name="Standard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822960</xdr:colOff>
      <xdr:row>0</xdr:row>
      <xdr:rowOff>144780</xdr:rowOff>
    </xdr:from>
    <xdr:to>
      <xdr:col>6</xdr:col>
      <xdr:colOff>861060</xdr:colOff>
      <xdr:row>3</xdr:row>
      <xdr:rowOff>137160</xdr:rowOff>
    </xdr:to>
    <xdr:pic>
      <xdr:nvPicPr>
        <xdr:cNvPr id="8634" name="Grafik 3" descr="C:\Users\fipa\AppData\Local\Microsoft\Windows\INetCache\Content.Word\DE Kofinanziert von der Europäischen Union_PO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3860" y="144780"/>
          <a:ext cx="224028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792480</xdr:colOff>
      <xdr:row>0</xdr:row>
      <xdr:rowOff>144780</xdr:rowOff>
    </xdr:from>
    <xdr:to>
      <xdr:col>0</xdr:col>
      <xdr:colOff>1303020</xdr:colOff>
      <xdr:row>3</xdr:row>
      <xdr:rowOff>106680</xdr:rowOff>
    </xdr:to>
    <xdr:pic>
      <xdr:nvPicPr>
        <xdr:cNvPr id="8635"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 y="144780"/>
          <a:ext cx="5105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Normal="100" workbookViewId="0">
      <selection activeCell="G14" sqref="G14"/>
    </sheetView>
  </sheetViews>
  <sheetFormatPr baseColWidth="10" defaultColWidth="11.44140625" defaultRowHeight="13.2" x14ac:dyDescent="0.25"/>
  <cols>
    <col min="1" max="1" width="20.6640625" style="48" customWidth="1"/>
    <col min="2" max="2" width="22.33203125" style="48" customWidth="1"/>
    <col min="3" max="3" width="34.6640625" style="48" customWidth="1"/>
    <col min="4" max="4" width="27.33203125" style="48" customWidth="1"/>
    <col min="5" max="5" width="17.6640625" style="48" customWidth="1"/>
    <col min="6" max="6" width="14.44140625" style="48" customWidth="1"/>
    <col min="7" max="7" width="18.33203125" style="48" customWidth="1"/>
    <col min="8" max="16384" width="11.44140625" style="48"/>
  </cols>
  <sheetData>
    <row r="1" spans="1:7" x14ac:dyDescent="0.25">
      <c r="B1" s="49"/>
    </row>
    <row r="2" spans="1:7" ht="13.2" customHeight="1" x14ac:dyDescent="0.25">
      <c r="B2" s="49"/>
      <c r="F2" s="50"/>
    </row>
    <row r="3" spans="1:7" x14ac:dyDescent="0.25">
      <c r="B3" s="51"/>
      <c r="C3" s="52"/>
      <c r="F3" s="53"/>
    </row>
    <row r="4" spans="1:7" ht="13.2" customHeight="1" x14ac:dyDescent="0.25">
      <c r="B4" s="51"/>
      <c r="C4" s="52" t="s">
        <v>16</v>
      </c>
      <c r="D4" s="52" t="s">
        <v>17</v>
      </c>
      <c r="F4" s="53"/>
    </row>
    <row r="5" spans="1:7" x14ac:dyDescent="0.25">
      <c r="G5" s="54"/>
    </row>
    <row r="6" spans="1:7" ht="51.75" customHeight="1" x14ac:dyDescent="0.4">
      <c r="A6" s="161" t="s">
        <v>78</v>
      </c>
      <c r="B6" s="161"/>
      <c r="C6" s="161"/>
      <c r="D6" s="161"/>
      <c r="E6" s="161"/>
      <c r="F6" s="161"/>
      <c r="G6" s="161"/>
    </row>
    <row r="8" spans="1:7" x14ac:dyDescent="0.25">
      <c r="A8" s="55" t="s">
        <v>71</v>
      </c>
      <c r="B8" s="55"/>
      <c r="C8" s="55"/>
      <c r="D8" s="55"/>
      <c r="E8" s="55"/>
      <c r="F8" s="55"/>
    </row>
    <row r="9" spans="1:7" x14ac:dyDescent="0.25">
      <c r="A9" s="56"/>
      <c r="B9" s="55"/>
      <c r="C9" s="55"/>
      <c r="D9" s="55"/>
      <c r="E9" s="55"/>
      <c r="F9" s="55"/>
    </row>
    <row r="10" spans="1:7" ht="13.8" thickBot="1" x14ac:dyDescent="0.3"/>
    <row r="11" spans="1:7" ht="75.75" customHeight="1" x14ac:dyDescent="0.25">
      <c r="A11" s="57"/>
      <c r="B11" s="58"/>
      <c r="C11" s="47" t="s">
        <v>30</v>
      </c>
      <c r="D11" s="47" t="s">
        <v>31</v>
      </c>
    </row>
    <row r="12" spans="1:7" ht="25.2" customHeight="1" x14ac:dyDescent="0.25">
      <c r="C12" s="59" t="s">
        <v>70</v>
      </c>
      <c r="D12" s="60">
        <f>'Personalkosten nach SEK'!G26</f>
        <v>0</v>
      </c>
    </row>
    <row r="13" spans="1:7" ht="27" customHeight="1" x14ac:dyDescent="0.25">
      <c r="C13" s="59" t="s">
        <v>32</v>
      </c>
      <c r="D13" s="60" t="e">
        <f>(D12+D14)*0.25</f>
        <v>#DIV/0!</v>
      </c>
    </row>
    <row r="14" spans="1:7" ht="24.6" customHeight="1" x14ac:dyDescent="0.25">
      <c r="C14" s="59" t="s">
        <v>26</v>
      </c>
      <c r="D14" s="60" t="e">
        <f>'Instrumente &amp; Ausrüstungen'!H23</f>
        <v>#DIV/0!</v>
      </c>
    </row>
    <row r="15" spans="1:7" ht="27" customHeight="1" x14ac:dyDescent="0.25">
      <c r="C15" s="59" t="s">
        <v>36</v>
      </c>
      <c r="D15" s="60">
        <f>'ext. Dienstleistungen'!E22</f>
        <v>0</v>
      </c>
    </row>
    <row r="16" spans="1:7" ht="24.6" customHeight="1" thickBot="1" x14ac:dyDescent="0.35">
      <c r="C16" s="61" t="s">
        <v>0</v>
      </c>
      <c r="D16" s="62" t="e">
        <f>SUM(D12:D15)</f>
        <v>#DIV/0!</v>
      </c>
    </row>
    <row r="21" spans="3:7" x14ac:dyDescent="0.25">
      <c r="C21" s="56"/>
      <c r="D21" s="56"/>
      <c r="E21" s="56"/>
      <c r="F21" s="56"/>
      <c r="G21" s="56"/>
    </row>
    <row r="22" spans="3:7" x14ac:dyDescent="0.25">
      <c r="C22" s="56"/>
      <c r="D22" s="56"/>
      <c r="E22" s="56"/>
      <c r="F22" s="56"/>
      <c r="G22" s="56"/>
    </row>
    <row r="23" spans="3:7" x14ac:dyDescent="0.25">
      <c r="C23" s="56"/>
      <c r="D23" s="56"/>
      <c r="E23" s="56"/>
      <c r="F23" s="56"/>
      <c r="G23" s="56"/>
    </row>
  </sheetData>
  <customSheetViews>
    <customSheetView guid="{7CF7FF06-E88F-4F5E-81DE-EE37E937FEB9}" scale="130" showPageBreaks="1" fitToPage="1" view="pageLayout" topLeftCell="A6">
      <selection activeCell="E12" sqref="E12"/>
      <pageMargins left="0.7" right="0.7" top="0.78740157499999996" bottom="0.78740157499999996" header="0.3" footer="0.3"/>
      <pageSetup paperSize="9" scale="85" fitToHeight="0" orientation="landscape" r:id="rId1"/>
      <headerFooter differentFirst="1">
        <firstHeader>&amp;RBeilage 5.1 zur Antragstellung</firstHeader>
      </headerFooter>
    </customSheetView>
  </customSheetViews>
  <mergeCells count="1">
    <mergeCell ref="A6:G6"/>
  </mergeCells>
  <pageMargins left="0.7" right="0.7" top="0.78740157499999996" bottom="0.78740157499999996" header="0.3" footer="0.3"/>
  <pageSetup paperSize="9" scale="85" fitToHeight="0" orientation="landscape" r:id="rId2"/>
  <headerFooter differentFirst="1">
    <firstHeader>&amp;RBeilage 5.1 zur Antragstellung</first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zoomScale="85" zoomScaleNormal="85" workbookViewId="0">
      <selection activeCell="J13" sqref="J13"/>
    </sheetView>
  </sheetViews>
  <sheetFormatPr baseColWidth="10" defaultColWidth="11.44140625" defaultRowHeight="13.2" x14ac:dyDescent="0.25"/>
  <cols>
    <col min="1" max="1" width="25.44140625" style="48" customWidth="1"/>
    <col min="2" max="7" width="20.6640625" style="48" customWidth="1"/>
    <col min="8" max="8" width="34.6640625" style="48" customWidth="1"/>
    <col min="9" max="9" width="11.44140625" style="48"/>
    <col min="10" max="10" width="25.88671875" style="48" customWidth="1"/>
    <col min="11" max="11" width="15.109375" style="48" customWidth="1"/>
    <col min="12" max="16384" width="11.44140625" style="48"/>
  </cols>
  <sheetData>
    <row r="1" spans="1:10" s="81" customFormat="1" ht="22.8" x14ac:dyDescent="0.4">
      <c r="A1" s="171" t="s">
        <v>15</v>
      </c>
      <c r="B1" s="171"/>
      <c r="C1" s="171"/>
      <c r="D1" s="171"/>
      <c r="E1" s="171"/>
      <c r="F1" s="171"/>
      <c r="G1" s="171"/>
      <c r="H1" s="171"/>
      <c r="I1" s="80"/>
      <c r="J1" s="80"/>
    </row>
    <row r="2" spans="1:10" s="84" customFormat="1" x14ac:dyDescent="0.25">
      <c r="A2" s="48" t="s">
        <v>76</v>
      </c>
      <c r="B2" s="82"/>
      <c r="C2" s="82"/>
      <c r="D2" s="82"/>
      <c r="E2" s="82"/>
      <c r="F2" s="82"/>
      <c r="G2" s="82"/>
      <c r="H2" s="83"/>
      <c r="I2" s="83"/>
      <c r="J2" s="83"/>
    </row>
    <row r="3" spans="1:10" s="84" customFormat="1" x14ac:dyDescent="0.25">
      <c r="A3" s="85"/>
      <c r="B3" s="82"/>
      <c r="C3" s="82"/>
      <c r="D3" s="82"/>
      <c r="E3" s="82"/>
      <c r="F3" s="82"/>
      <c r="G3" s="82"/>
      <c r="H3" s="83"/>
      <c r="I3" s="83"/>
      <c r="J3" s="83"/>
    </row>
    <row r="4" spans="1:10" s="84" customFormat="1" ht="48.6" customHeight="1" x14ac:dyDescent="0.25">
      <c r="A4" s="162" t="s">
        <v>50</v>
      </c>
      <c r="B4" s="162"/>
      <c r="C4" s="162"/>
      <c r="D4" s="162"/>
      <c r="E4" s="162"/>
      <c r="F4" s="162"/>
      <c r="G4" s="162"/>
      <c r="H4" s="162"/>
      <c r="I4" s="83"/>
      <c r="J4" s="83"/>
    </row>
    <row r="5" spans="1:10" s="84" customFormat="1" x14ac:dyDescent="0.25">
      <c r="A5" s="86"/>
      <c r="B5" s="86"/>
      <c r="C5" s="86"/>
      <c r="D5" s="86"/>
      <c r="E5" s="86"/>
      <c r="F5" s="86"/>
      <c r="G5" s="86"/>
      <c r="H5" s="83"/>
      <c r="I5" s="83"/>
      <c r="J5" s="83"/>
    </row>
    <row r="6" spans="1:10" s="87" customFormat="1" ht="48" customHeight="1" x14ac:dyDescent="0.25">
      <c r="A6" s="162" t="s">
        <v>93</v>
      </c>
      <c r="B6" s="162"/>
      <c r="C6" s="162"/>
      <c r="D6" s="162"/>
      <c r="E6" s="162"/>
      <c r="F6" s="162"/>
      <c r="G6" s="162"/>
      <c r="H6" s="162"/>
      <c r="I6" s="83"/>
      <c r="J6" s="83"/>
    </row>
    <row r="7" spans="1:10" ht="13.8" thickBot="1" x14ac:dyDescent="0.3">
      <c r="B7" s="88"/>
      <c r="C7" s="89"/>
      <c r="D7" s="89"/>
      <c r="E7" s="89"/>
    </row>
    <row r="8" spans="1:10" x14ac:dyDescent="0.25">
      <c r="A8" s="90"/>
      <c r="B8" s="166" t="s">
        <v>13</v>
      </c>
      <c r="C8" s="167"/>
      <c r="D8" s="167"/>
      <c r="E8" s="168"/>
      <c r="F8" s="167" t="s">
        <v>10</v>
      </c>
      <c r="G8" s="167"/>
      <c r="H8" s="99" t="s">
        <v>99</v>
      </c>
    </row>
    <row r="9" spans="1:10" x14ac:dyDescent="0.25">
      <c r="A9" s="91"/>
      <c r="B9" s="170" t="s">
        <v>9</v>
      </c>
      <c r="C9" s="170"/>
      <c r="D9" s="170"/>
      <c r="E9" s="92" t="s">
        <v>11</v>
      </c>
      <c r="F9" s="93" t="s">
        <v>9</v>
      </c>
      <c r="G9" s="156" t="s">
        <v>12</v>
      </c>
      <c r="H9" s="157"/>
    </row>
    <row r="10" spans="1:10" s="55" customFormat="1" x14ac:dyDescent="0.25">
      <c r="A10" s="1" t="s">
        <v>18</v>
      </c>
      <c r="B10" s="165"/>
      <c r="C10" s="165"/>
      <c r="D10" s="165"/>
      <c r="E10" s="2" t="s">
        <v>24</v>
      </c>
      <c r="F10" s="3"/>
      <c r="G10" s="152"/>
      <c r="H10" s="158"/>
    </row>
    <row r="11" spans="1:10" x14ac:dyDescent="0.25">
      <c r="A11" s="4" t="s">
        <v>23</v>
      </c>
      <c r="B11" s="165"/>
      <c r="C11" s="165"/>
      <c r="D11" s="165"/>
      <c r="E11" s="5"/>
      <c r="F11" s="6"/>
      <c r="G11" s="16"/>
      <c r="H11" s="159"/>
    </row>
    <row r="12" spans="1:10" x14ac:dyDescent="0.25">
      <c r="A12" s="4" t="s">
        <v>4</v>
      </c>
      <c r="B12" s="165"/>
      <c r="C12" s="165"/>
      <c r="D12" s="165"/>
      <c r="E12" s="5"/>
      <c r="F12" s="6"/>
      <c r="G12" s="16"/>
      <c r="H12" s="159"/>
    </row>
    <row r="13" spans="1:10" x14ac:dyDescent="0.25">
      <c r="A13" s="7"/>
      <c r="B13" s="165"/>
      <c r="C13" s="165"/>
      <c r="D13" s="165"/>
      <c r="E13" s="5"/>
      <c r="F13" s="6"/>
      <c r="G13" s="16"/>
      <c r="H13" s="159"/>
    </row>
    <row r="14" spans="1:10" s="55" customFormat="1" x14ac:dyDescent="0.25">
      <c r="A14" s="1" t="s">
        <v>19</v>
      </c>
      <c r="B14" s="165"/>
      <c r="C14" s="165"/>
      <c r="D14" s="165"/>
      <c r="E14" s="2"/>
      <c r="F14" s="3"/>
      <c r="G14" s="153"/>
      <c r="H14" s="158"/>
    </row>
    <row r="15" spans="1:10" x14ac:dyDescent="0.25">
      <c r="A15" s="4" t="s">
        <v>5</v>
      </c>
      <c r="B15" s="165"/>
      <c r="C15" s="165"/>
      <c r="D15" s="165"/>
      <c r="E15" s="5"/>
      <c r="F15" s="6"/>
      <c r="G15" s="16"/>
      <c r="H15" s="159"/>
    </row>
    <row r="16" spans="1:10" x14ac:dyDescent="0.25">
      <c r="A16" s="4" t="s">
        <v>6</v>
      </c>
      <c r="B16" s="165"/>
      <c r="C16" s="165"/>
      <c r="D16" s="165"/>
      <c r="E16" s="5"/>
      <c r="F16" s="6"/>
      <c r="G16" s="16"/>
      <c r="H16" s="159"/>
    </row>
    <row r="17" spans="1:8" x14ac:dyDescent="0.25">
      <c r="A17" s="7"/>
      <c r="B17" s="165"/>
      <c r="C17" s="165"/>
      <c r="D17" s="165"/>
      <c r="E17" s="5"/>
      <c r="F17" s="6"/>
      <c r="G17" s="16"/>
      <c r="H17" s="159"/>
    </row>
    <row r="18" spans="1:8" s="55" customFormat="1" x14ac:dyDescent="0.25">
      <c r="A18" s="1" t="s">
        <v>20</v>
      </c>
      <c r="B18" s="165"/>
      <c r="C18" s="165"/>
      <c r="D18" s="165"/>
      <c r="E18" s="2"/>
      <c r="F18" s="3"/>
      <c r="G18" s="153"/>
      <c r="H18" s="158"/>
    </row>
    <row r="19" spans="1:8" x14ac:dyDescent="0.25">
      <c r="A19" s="4" t="s">
        <v>7</v>
      </c>
      <c r="B19" s="165"/>
      <c r="C19" s="165"/>
      <c r="D19" s="165"/>
      <c r="E19" s="5"/>
      <c r="F19" s="6"/>
      <c r="G19" s="16"/>
      <c r="H19" s="159"/>
    </row>
    <row r="20" spans="1:8" x14ac:dyDescent="0.25">
      <c r="A20" s="4" t="s">
        <v>8</v>
      </c>
      <c r="B20" s="165"/>
      <c r="C20" s="165"/>
      <c r="D20" s="165"/>
      <c r="E20" s="5"/>
      <c r="F20" s="6"/>
      <c r="G20" s="16"/>
      <c r="H20" s="159"/>
    </row>
    <row r="21" spans="1:8" x14ac:dyDescent="0.25">
      <c r="A21" s="26" t="s">
        <v>51</v>
      </c>
      <c r="B21" s="165"/>
      <c r="C21" s="165"/>
      <c r="D21" s="165"/>
      <c r="E21" s="5"/>
      <c r="F21" s="6"/>
      <c r="G21" s="16"/>
      <c r="H21" s="159"/>
    </row>
    <row r="22" spans="1:8" x14ac:dyDescent="0.25">
      <c r="A22" s="7"/>
      <c r="B22" s="165"/>
      <c r="C22" s="165"/>
      <c r="D22" s="165"/>
      <c r="E22" s="5"/>
      <c r="F22" s="6"/>
      <c r="G22" s="16"/>
      <c r="H22" s="159"/>
    </row>
    <row r="23" spans="1:8" x14ac:dyDescent="0.25">
      <c r="A23" s="7"/>
      <c r="B23" s="165"/>
      <c r="C23" s="165"/>
      <c r="D23" s="165"/>
      <c r="E23" s="5"/>
      <c r="F23" s="6"/>
      <c r="G23" s="16"/>
      <c r="H23" s="159"/>
    </row>
    <row r="24" spans="1:8" x14ac:dyDescent="0.25">
      <c r="A24" s="7"/>
      <c r="B24" s="165"/>
      <c r="C24" s="165"/>
      <c r="D24" s="165"/>
      <c r="E24" s="5"/>
      <c r="F24" s="6"/>
      <c r="G24" s="16"/>
      <c r="H24" s="159"/>
    </row>
    <row r="25" spans="1:8" x14ac:dyDescent="0.25">
      <c r="A25" s="7"/>
      <c r="B25" s="165"/>
      <c r="C25" s="165"/>
      <c r="D25" s="165"/>
      <c r="E25" s="5"/>
      <c r="F25" s="6"/>
      <c r="G25" s="16"/>
      <c r="H25" s="159"/>
    </row>
    <row r="26" spans="1:8" x14ac:dyDescent="0.25">
      <c r="A26" s="7"/>
      <c r="B26" s="165"/>
      <c r="C26" s="165"/>
      <c r="D26" s="165"/>
      <c r="E26" s="5"/>
      <c r="F26" s="6"/>
      <c r="G26" s="16"/>
      <c r="H26" s="159"/>
    </row>
    <row r="27" spans="1:8" x14ac:dyDescent="0.25">
      <c r="A27" s="7"/>
      <c r="B27" s="165"/>
      <c r="C27" s="165"/>
      <c r="D27" s="165"/>
      <c r="E27" s="5"/>
      <c r="F27" s="6"/>
      <c r="G27" s="16"/>
      <c r="H27" s="159"/>
    </row>
    <row r="28" spans="1:8" x14ac:dyDescent="0.25">
      <c r="A28" s="7"/>
      <c r="B28" s="165"/>
      <c r="C28" s="165"/>
      <c r="D28" s="165"/>
      <c r="E28" s="5"/>
      <c r="F28" s="6"/>
      <c r="G28" s="16"/>
      <c r="H28" s="159"/>
    </row>
    <row r="29" spans="1:8" x14ac:dyDescent="0.25">
      <c r="A29" s="7"/>
      <c r="B29" s="165"/>
      <c r="C29" s="165"/>
      <c r="D29" s="165"/>
      <c r="E29" s="5"/>
      <c r="F29" s="6"/>
      <c r="G29" s="16"/>
      <c r="H29" s="159"/>
    </row>
    <row r="30" spans="1:8" x14ac:dyDescent="0.25">
      <c r="A30" s="7"/>
      <c r="B30" s="165"/>
      <c r="C30" s="165"/>
      <c r="D30" s="165"/>
      <c r="E30" s="8"/>
      <c r="F30" s="9"/>
      <c r="G30" s="154"/>
      <c r="H30" s="159"/>
    </row>
    <row r="31" spans="1:8" ht="13.8" thickBot="1" x14ac:dyDescent="0.3">
      <c r="A31" s="10"/>
      <c r="B31" s="174"/>
      <c r="C31" s="174"/>
      <c r="D31" s="174"/>
      <c r="E31" s="11"/>
      <c r="F31" s="12"/>
      <c r="G31" s="155"/>
      <c r="H31" s="160"/>
    </row>
    <row r="34" spans="1:12" s="94" customFormat="1" ht="21" x14ac:dyDescent="0.4">
      <c r="A34" s="169" t="s">
        <v>33</v>
      </c>
      <c r="B34" s="169"/>
      <c r="C34" s="169"/>
      <c r="D34" s="169"/>
      <c r="E34" s="169"/>
      <c r="F34" s="169"/>
      <c r="G34" s="169"/>
      <c r="H34" s="169"/>
    </row>
    <row r="35" spans="1:12" s="84" customFormat="1" ht="15.75" customHeight="1" x14ac:dyDescent="0.3">
      <c r="A35" s="95" t="s">
        <v>25</v>
      </c>
      <c r="B35" s="96"/>
      <c r="C35" s="96"/>
      <c r="D35" s="96"/>
      <c r="E35" s="96"/>
      <c r="F35" s="96"/>
      <c r="G35" s="96"/>
    </row>
    <row r="36" spans="1:12" s="84" customFormat="1" ht="15.75" customHeight="1" thickBot="1" x14ac:dyDescent="0.35">
      <c r="A36" s="95"/>
      <c r="B36" s="96"/>
      <c r="C36" s="96"/>
      <c r="D36" s="96"/>
      <c r="E36" s="96"/>
      <c r="F36" s="96"/>
      <c r="G36" s="96"/>
      <c r="I36" s="163" t="s">
        <v>46</v>
      </c>
      <c r="J36" s="164"/>
      <c r="K36" s="164"/>
      <c r="L36" s="164"/>
    </row>
    <row r="37" spans="1:12" ht="26.4" x14ac:dyDescent="0.25">
      <c r="A37" s="172" t="s">
        <v>42</v>
      </c>
      <c r="B37" s="173"/>
      <c r="C37" s="146" t="s">
        <v>99</v>
      </c>
      <c r="D37" s="97" t="s">
        <v>18</v>
      </c>
      <c r="E37" s="97" t="s">
        <v>19</v>
      </c>
      <c r="F37" s="97" t="s">
        <v>20</v>
      </c>
      <c r="G37" s="97" t="s">
        <v>21</v>
      </c>
      <c r="H37" s="98" t="s">
        <v>22</v>
      </c>
      <c r="I37" s="99" t="s">
        <v>2</v>
      </c>
      <c r="J37" s="100" t="s">
        <v>47</v>
      </c>
      <c r="K37" s="101" t="s">
        <v>14</v>
      </c>
    </row>
    <row r="38" spans="1:12" ht="13.8" thickBot="1" x14ac:dyDescent="0.3">
      <c r="A38" s="102" t="s">
        <v>41</v>
      </c>
      <c r="B38" s="102" t="s">
        <v>34</v>
      </c>
      <c r="C38" s="147"/>
      <c r="D38" s="103" t="s">
        <v>1</v>
      </c>
      <c r="E38" s="103" t="s">
        <v>1</v>
      </c>
      <c r="F38" s="103" t="s">
        <v>1</v>
      </c>
      <c r="G38" s="103" t="s">
        <v>1</v>
      </c>
      <c r="H38" s="104" t="s">
        <v>1</v>
      </c>
      <c r="I38" s="105" t="s">
        <v>1</v>
      </c>
      <c r="J38" s="106" t="s">
        <v>48</v>
      </c>
      <c r="K38" s="107"/>
    </row>
    <row r="39" spans="1:12" x14ac:dyDescent="0.25">
      <c r="A39" s="23" t="s">
        <v>44</v>
      </c>
      <c r="B39" s="21" t="s">
        <v>39</v>
      </c>
      <c r="C39" s="148"/>
      <c r="D39" s="13">
        <v>20</v>
      </c>
      <c r="E39" s="13">
        <v>10</v>
      </c>
      <c r="F39" s="13">
        <v>50</v>
      </c>
      <c r="G39" s="13">
        <v>60</v>
      </c>
      <c r="H39" s="14">
        <v>200</v>
      </c>
      <c r="I39" s="143">
        <f t="shared" ref="I39:I68" si="0">SUM(D39:H39)</f>
        <v>340</v>
      </c>
      <c r="J39" s="136"/>
      <c r="K39" s="137"/>
    </row>
    <row r="40" spans="1:12" x14ac:dyDescent="0.25">
      <c r="A40" s="22" t="s">
        <v>45</v>
      </c>
      <c r="B40" s="17" t="s">
        <v>40</v>
      </c>
      <c r="C40" s="149"/>
      <c r="D40" s="15">
        <v>10</v>
      </c>
      <c r="E40" s="15">
        <v>20</v>
      </c>
      <c r="F40" s="15">
        <v>30</v>
      </c>
      <c r="G40" s="15">
        <v>40</v>
      </c>
      <c r="H40" s="16">
        <v>20</v>
      </c>
      <c r="I40" s="143">
        <f t="shared" si="0"/>
        <v>120</v>
      </c>
      <c r="J40" s="138"/>
      <c r="K40" s="139"/>
    </row>
    <row r="41" spans="1:12" x14ac:dyDescent="0.25">
      <c r="A41" s="22"/>
      <c r="B41" s="17"/>
      <c r="C41" s="149"/>
      <c r="D41" s="15"/>
      <c r="E41" s="15"/>
      <c r="F41" s="15"/>
      <c r="G41" s="15"/>
      <c r="H41" s="16"/>
      <c r="I41" s="143">
        <f t="shared" si="0"/>
        <v>0</v>
      </c>
      <c r="J41" s="138"/>
      <c r="K41" s="139"/>
    </row>
    <row r="42" spans="1:12" x14ac:dyDescent="0.25">
      <c r="A42" s="22"/>
      <c r="B42" s="17"/>
      <c r="C42" s="149"/>
      <c r="D42" s="15"/>
      <c r="E42" s="15"/>
      <c r="F42" s="15"/>
      <c r="G42" s="15"/>
      <c r="H42" s="16"/>
      <c r="I42" s="143">
        <f t="shared" si="0"/>
        <v>0</v>
      </c>
      <c r="J42" s="138"/>
      <c r="K42" s="139"/>
    </row>
    <row r="43" spans="1:12" x14ac:dyDescent="0.25">
      <c r="A43" s="22"/>
      <c r="B43" s="17"/>
      <c r="C43" s="149"/>
      <c r="D43" s="15"/>
      <c r="E43" s="15"/>
      <c r="F43" s="15"/>
      <c r="G43" s="15"/>
      <c r="H43" s="16"/>
      <c r="I43" s="143">
        <f t="shared" si="0"/>
        <v>0</v>
      </c>
      <c r="J43" s="138"/>
      <c r="K43" s="139"/>
    </row>
    <row r="44" spans="1:12" x14ac:dyDescent="0.25">
      <c r="A44" s="22"/>
      <c r="B44" s="17"/>
      <c r="C44" s="149"/>
      <c r="D44" s="15"/>
      <c r="E44" s="15"/>
      <c r="F44" s="15"/>
      <c r="G44" s="15"/>
      <c r="H44" s="16"/>
      <c r="I44" s="143">
        <f t="shared" si="0"/>
        <v>0</v>
      </c>
      <c r="J44" s="138"/>
      <c r="K44" s="139"/>
    </row>
    <row r="45" spans="1:12" x14ac:dyDescent="0.25">
      <c r="A45" s="22"/>
      <c r="B45" s="17"/>
      <c r="C45" s="149"/>
      <c r="D45" s="15"/>
      <c r="E45" s="15"/>
      <c r="F45" s="15"/>
      <c r="G45" s="15"/>
      <c r="H45" s="16"/>
      <c r="I45" s="143">
        <f t="shared" si="0"/>
        <v>0</v>
      </c>
      <c r="J45" s="138"/>
      <c r="K45" s="139"/>
    </row>
    <row r="46" spans="1:12" x14ac:dyDescent="0.25">
      <c r="A46" s="22"/>
      <c r="B46" s="17"/>
      <c r="C46" s="149"/>
      <c r="D46" s="15"/>
      <c r="E46" s="15"/>
      <c r="F46" s="15"/>
      <c r="G46" s="15"/>
      <c r="H46" s="16"/>
      <c r="I46" s="143">
        <f t="shared" si="0"/>
        <v>0</v>
      </c>
      <c r="J46" s="138"/>
      <c r="K46" s="139"/>
    </row>
    <row r="47" spans="1:12" x14ac:dyDescent="0.25">
      <c r="A47" s="22"/>
      <c r="B47" s="17"/>
      <c r="C47" s="149"/>
      <c r="D47" s="15"/>
      <c r="E47" s="15"/>
      <c r="F47" s="15"/>
      <c r="G47" s="15"/>
      <c r="H47" s="16"/>
      <c r="I47" s="143">
        <f t="shared" si="0"/>
        <v>0</v>
      </c>
      <c r="J47" s="138"/>
      <c r="K47" s="139"/>
    </row>
    <row r="48" spans="1:12" x14ac:dyDescent="0.25">
      <c r="A48" s="22"/>
      <c r="B48" s="17"/>
      <c r="C48" s="149"/>
      <c r="D48" s="15"/>
      <c r="E48" s="15"/>
      <c r="F48" s="15"/>
      <c r="G48" s="15"/>
      <c r="H48" s="16"/>
      <c r="I48" s="143">
        <f t="shared" si="0"/>
        <v>0</v>
      </c>
      <c r="J48" s="138"/>
      <c r="K48" s="139"/>
    </row>
    <row r="49" spans="1:11" x14ac:dyDescent="0.25">
      <c r="A49" s="22"/>
      <c r="B49" s="17"/>
      <c r="C49" s="149"/>
      <c r="D49" s="15"/>
      <c r="E49" s="15"/>
      <c r="F49" s="15"/>
      <c r="G49" s="15"/>
      <c r="H49" s="16"/>
      <c r="I49" s="143">
        <f t="shared" si="0"/>
        <v>0</v>
      </c>
      <c r="J49" s="138"/>
      <c r="K49" s="139"/>
    </row>
    <row r="50" spans="1:11" x14ac:dyDescent="0.25">
      <c r="A50" s="22"/>
      <c r="B50" s="17"/>
      <c r="C50" s="149"/>
      <c r="D50" s="15"/>
      <c r="E50" s="15"/>
      <c r="F50" s="15"/>
      <c r="G50" s="15"/>
      <c r="H50" s="16"/>
      <c r="I50" s="143">
        <f t="shared" si="0"/>
        <v>0</v>
      </c>
      <c r="J50" s="138"/>
      <c r="K50" s="139"/>
    </row>
    <row r="51" spans="1:11" x14ac:dyDescent="0.25">
      <c r="A51" s="22"/>
      <c r="B51" s="17"/>
      <c r="C51" s="149"/>
      <c r="D51" s="15"/>
      <c r="E51" s="15"/>
      <c r="F51" s="15"/>
      <c r="G51" s="15"/>
      <c r="H51" s="16"/>
      <c r="I51" s="143">
        <f t="shared" si="0"/>
        <v>0</v>
      </c>
      <c r="J51" s="138"/>
      <c r="K51" s="139"/>
    </row>
    <row r="52" spans="1:11" x14ac:dyDescent="0.25">
      <c r="A52" s="22"/>
      <c r="B52" s="17"/>
      <c r="C52" s="149"/>
      <c r="D52" s="15"/>
      <c r="E52" s="15"/>
      <c r="F52" s="15"/>
      <c r="G52" s="15"/>
      <c r="H52" s="16"/>
      <c r="I52" s="143">
        <f t="shared" si="0"/>
        <v>0</v>
      </c>
      <c r="J52" s="138"/>
      <c r="K52" s="139"/>
    </row>
    <row r="53" spans="1:11" x14ac:dyDescent="0.25">
      <c r="A53" s="22"/>
      <c r="B53" s="17"/>
      <c r="C53" s="149"/>
      <c r="D53" s="15"/>
      <c r="E53" s="15"/>
      <c r="F53" s="15"/>
      <c r="G53" s="15"/>
      <c r="H53" s="16"/>
      <c r="I53" s="143">
        <f t="shared" si="0"/>
        <v>0</v>
      </c>
      <c r="J53" s="138"/>
      <c r="K53" s="139"/>
    </row>
    <row r="54" spans="1:11" x14ac:dyDescent="0.25">
      <c r="A54" s="22"/>
      <c r="B54" s="17"/>
      <c r="C54" s="149"/>
      <c r="D54" s="15"/>
      <c r="E54" s="15"/>
      <c r="F54" s="15"/>
      <c r="G54" s="15"/>
      <c r="H54" s="16"/>
      <c r="I54" s="143">
        <f t="shared" si="0"/>
        <v>0</v>
      </c>
      <c r="J54" s="138"/>
      <c r="K54" s="139"/>
    </row>
    <row r="55" spans="1:11" x14ac:dyDescent="0.25">
      <c r="A55" s="22"/>
      <c r="B55" s="17"/>
      <c r="C55" s="149"/>
      <c r="D55" s="15"/>
      <c r="E55" s="15"/>
      <c r="F55" s="15"/>
      <c r="G55" s="15"/>
      <c r="H55" s="16"/>
      <c r="I55" s="143">
        <f t="shared" si="0"/>
        <v>0</v>
      </c>
      <c r="J55" s="138"/>
      <c r="K55" s="139"/>
    </row>
    <row r="56" spans="1:11" x14ac:dyDescent="0.25">
      <c r="A56" s="22"/>
      <c r="B56" s="17"/>
      <c r="C56" s="149"/>
      <c r="D56" s="15"/>
      <c r="E56" s="15"/>
      <c r="F56" s="15"/>
      <c r="G56" s="15"/>
      <c r="H56" s="16"/>
      <c r="I56" s="143">
        <f t="shared" si="0"/>
        <v>0</v>
      </c>
      <c r="J56" s="138"/>
      <c r="K56" s="139"/>
    </row>
    <row r="57" spans="1:11" x14ac:dyDescent="0.25">
      <c r="A57" s="22"/>
      <c r="B57" s="17"/>
      <c r="C57" s="149"/>
      <c r="D57" s="15"/>
      <c r="E57" s="15"/>
      <c r="F57" s="15"/>
      <c r="G57" s="15"/>
      <c r="H57" s="16"/>
      <c r="I57" s="143">
        <f t="shared" si="0"/>
        <v>0</v>
      </c>
      <c r="J57" s="138"/>
      <c r="K57" s="139"/>
    </row>
    <row r="58" spans="1:11" x14ac:dyDescent="0.25">
      <c r="A58" s="22"/>
      <c r="B58" s="17"/>
      <c r="C58" s="149"/>
      <c r="D58" s="15"/>
      <c r="E58" s="15"/>
      <c r="F58" s="15"/>
      <c r="G58" s="15"/>
      <c r="H58" s="16"/>
      <c r="I58" s="143">
        <f t="shared" si="0"/>
        <v>0</v>
      </c>
      <c r="J58" s="138"/>
      <c r="K58" s="139"/>
    </row>
    <row r="59" spans="1:11" x14ac:dyDescent="0.25">
      <c r="A59" s="22"/>
      <c r="B59" s="17"/>
      <c r="C59" s="149"/>
      <c r="D59" s="15"/>
      <c r="E59" s="15"/>
      <c r="F59" s="15"/>
      <c r="G59" s="15"/>
      <c r="H59" s="16"/>
      <c r="I59" s="143">
        <f t="shared" si="0"/>
        <v>0</v>
      </c>
      <c r="J59" s="138"/>
      <c r="K59" s="139"/>
    </row>
    <row r="60" spans="1:11" x14ac:dyDescent="0.25">
      <c r="A60" s="22"/>
      <c r="B60" s="17"/>
      <c r="C60" s="149"/>
      <c r="D60" s="15"/>
      <c r="E60" s="15"/>
      <c r="F60" s="15"/>
      <c r="G60" s="15"/>
      <c r="H60" s="16"/>
      <c r="I60" s="143">
        <f t="shared" si="0"/>
        <v>0</v>
      </c>
      <c r="J60" s="138"/>
      <c r="K60" s="139"/>
    </row>
    <row r="61" spans="1:11" x14ac:dyDescent="0.25">
      <c r="A61" s="22"/>
      <c r="B61" s="17"/>
      <c r="C61" s="149"/>
      <c r="D61" s="15"/>
      <c r="E61" s="15"/>
      <c r="F61" s="15"/>
      <c r="G61" s="15"/>
      <c r="H61" s="16"/>
      <c r="I61" s="143">
        <f t="shared" si="0"/>
        <v>0</v>
      </c>
      <c r="J61" s="138"/>
      <c r="K61" s="139"/>
    </row>
    <row r="62" spans="1:11" x14ac:dyDescent="0.25">
      <c r="A62" s="22"/>
      <c r="B62" s="17"/>
      <c r="C62" s="149"/>
      <c r="D62" s="15"/>
      <c r="E62" s="15"/>
      <c r="F62" s="15"/>
      <c r="G62" s="15"/>
      <c r="H62" s="16"/>
      <c r="I62" s="143">
        <f t="shared" si="0"/>
        <v>0</v>
      </c>
      <c r="J62" s="138"/>
      <c r="K62" s="139"/>
    </row>
    <row r="63" spans="1:11" x14ac:dyDescent="0.25">
      <c r="A63" s="22"/>
      <c r="B63" s="17"/>
      <c r="C63" s="149"/>
      <c r="D63" s="15"/>
      <c r="E63" s="15"/>
      <c r="F63" s="15"/>
      <c r="G63" s="15"/>
      <c r="H63" s="16"/>
      <c r="I63" s="143">
        <f t="shared" si="0"/>
        <v>0</v>
      </c>
      <c r="J63" s="138"/>
      <c r="K63" s="139"/>
    </row>
    <row r="64" spans="1:11" x14ac:dyDescent="0.25">
      <c r="A64" s="22"/>
      <c r="B64" s="22"/>
      <c r="C64" s="150"/>
      <c r="D64" s="25"/>
      <c r="E64" s="15"/>
      <c r="F64" s="15"/>
      <c r="G64" s="15"/>
      <c r="H64" s="16"/>
      <c r="I64" s="143">
        <f t="shared" si="0"/>
        <v>0</v>
      </c>
      <c r="J64" s="140"/>
      <c r="K64" s="139"/>
    </row>
    <row r="65" spans="1:12" x14ac:dyDescent="0.25">
      <c r="A65" s="20"/>
      <c r="B65" s="20"/>
      <c r="C65" s="151"/>
      <c r="D65" s="15"/>
      <c r="E65" s="15"/>
      <c r="F65" s="15"/>
      <c r="G65" s="15"/>
      <c r="H65" s="16"/>
      <c r="I65" s="143">
        <f t="shared" si="0"/>
        <v>0</v>
      </c>
      <c r="J65" s="138"/>
      <c r="K65" s="139"/>
    </row>
    <row r="66" spans="1:12" x14ac:dyDescent="0.25">
      <c r="A66" s="24"/>
      <c r="B66" s="20"/>
      <c r="C66" s="151"/>
      <c r="D66" s="15"/>
      <c r="E66" s="15"/>
      <c r="F66" s="15"/>
      <c r="G66" s="15"/>
      <c r="H66" s="16"/>
      <c r="I66" s="143">
        <f t="shared" si="0"/>
        <v>0</v>
      </c>
      <c r="J66" s="138"/>
      <c r="K66" s="139"/>
    </row>
    <row r="67" spans="1:12" x14ac:dyDescent="0.25">
      <c r="A67" s="20"/>
      <c r="B67" s="20"/>
      <c r="C67" s="151"/>
      <c r="D67" s="15"/>
      <c r="E67" s="15"/>
      <c r="F67" s="15"/>
      <c r="G67" s="15"/>
      <c r="H67" s="16"/>
      <c r="I67" s="143">
        <f t="shared" si="0"/>
        <v>0</v>
      </c>
      <c r="J67" s="138"/>
      <c r="K67" s="139"/>
    </row>
    <row r="68" spans="1:12" ht="13.8" thickBot="1" x14ac:dyDescent="0.3">
      <c r="A68" s="17"/>
      <c r="B68" s="17"/>
      <c r="C68" s="149"/>
      <c r="D68" s="15"/>
      <c r="E68" s="15"/>
      <c r="F68" s="15"/>
      <c r="G68" s="15"/>
      <c r="H68" s="16"/>
      <c r="I68" s="143">
        <f t="shared" si="0"/>
        <v>0</v>
      </c>
      <c r="J68" s="141"/>
      <c r="K68" s="142"/>
    </row>
    <row r="69" spans="1:12" ht="16.2" thickBot="1" x14ac:dyDescent="0.35">
      <c r="A69" s="108" t="s">
        <v>3</v>
      </c>
      <c r="B69" s="109"/>
      <c r="C69" s="109"/>
      <c r="D69" s="109">
        <f t="shared" ref="D69:I69" si="1">SUM(D39:D68)</f>
        <v>30</v>
      </c>
      <c r="E69" s="109">
        <f t="shared" si="1"/>
        <v>30</v>
      </c>
      <c r="F69" s="109">
        <f t="shared" si="1"/>
        <v>80</v>
      </c>
      <c r="G69" s="109">
        <f t="shared" si="1"/>
        <v>100</v>
      </c>
      <c r="H69" s="109">
        <f t="shared" si="1"/>
        <v>220</v>
      </c>
      <c r="I69" s="109">
        <f t="shared" si="1"/>
        <v>460</v>
      </c>
    </row>
    <row r="70" spans="1:12" x14ac:dyDescent="0.25">
      <c r="G70" s="110" t="s">
        <v>43</v>
      </c>
      <c r="H70" s="111">
        <f>SUM(D69:H69)</f>
        <v>460</v>
      </c>
    </row>
    <row r="73" spans="1:12" s="94" customFormat="1" ht="20.399999999999999" x14ac:dyDescent="0.35">
      <c r="A73" s="48"/>
      <c r="B73" s="48"/>
      <c r="C73" s="48"/>
      <c r="D73" s="48"/>
      <c r="E73" s="48"/>
      <c r="F73" s="48"/>
      <c r="G73" s="48"/>
      <c r="H73" s="48"/>
      <c r="I73" s="48"/>
      <c r="J73" s="48"/>
      <c r="K73" s="48"/>
    </row>
    <row r="74" spans="1:12" s="84" customFormat="1" ht="15.75" customHeight="1" x14ac:dyDescent="0.25">
      <c r="A74" s="48"/>
      <c r="B74" s="48"/>
      <c r="C74" s="48"/>
      <c r="D74" s="48"/>
      <c r="E74" s="48"/>
      <c r="F74" s="48"/>
      <c r="G74" s="48"/>
      <c r="H74" s="48"/>
      <c r="I74" s="48"/>
      <c r="J74" s="48"/>
      <c r="K74" s="48"/>
    </row>
    <row r="75" spans="1:12" s="84" customFormat="1" ht="15.75" customHeight="1" x14ac:dyDescent="0.25">
      <c r="A75" s="48"/>
      <c r="B75" s="48"/>
      <c r="C75" s="48"/>
      <c r="D75" s="48"/>
      <c r="E75" s="48"/>
      <c r="F75" s="48"/>
      <c r="G75" s="48"/>
      <c r="H75" s="48"/>
      <c r="I75" s="48"/>
      <c r="J75" s="48"/>
      <c r="K75" s="48"/>
      <c r="L75" s="48"/>
    </row>
  </sheetData>
  <sheetProtection insertRows="0" selectLockedCells="1"/>
  <customSheetViews>
    <customSheetView guid="{7CF7FF06-E88F-4F5E-81DE-EE37E937FEB9}" scale="130" fitToPage="1" printArea="1" topLeftCell="A34">
      <selection activeCell="A53" sqref="A53:G53"/>
      <pageMargins left="0.37" right="0.44" top="0.61" bottom="0.61" header="0.4921259845" footer="0.4921259845"/>
      <pageSetup paperSize="9" scale="59" orientation="portrait" r:id="rId1"/>
      <headerFooter alignWithMargins="0"/>
    </customSheetView>
  </customSheetViews>
  <mergeCells count="31">
    <mergeCell ref="A1:H1"/>
    <mergeCell ref="A37:B37"/>
    <mergeCell ref="B31:D31"/>
    <mergeCell ref="B15:D15"/>
    <mergeCell ref="B26:D26"/>
    <mergeCell ref="B24:D24"/>
    <mergeCell ref="B21:D21"/>
    <mergeCell ref="B16:D16"/>
    <mergeCell ref="B17:D17"/>
    <mergeCell ref="B19:D19"/>
    <mergeCell ref="B30:D30"/>
    <mergeCell ref="B27:D27"/>
    <mergeCell ref="B28:D28"/>
    <mergeCell ref="B29:D29"/>
    <mergeCell ref="B22:D22"/>
    <mergeCell ref="B23:D23"/>
    <mergeCell ref="A4:H4"/>
    <mergeCell ref="A6:H6"/>
    <mergeCell ref="I36:L36"/>
    <mergeCell ref="B13:D13"/>
    <mergeCell ref="B10:D10"/>
    <mergeCell ref="B20:D20"/>
    <mergeCell ref="B8:E8"/>
    <mergeCell ref="B18:D18"/>
    <mergeCell ref="B25:D25"/>
    <mergeCell ref="A34:H34"/>
    <mergeCell ref="B9:D9"/>
    <mergeCell ref="B12:D12"/>
    <mergeCell ref="B14:D14"/>
    <mergeCell ref="B11:D11"/>
    <mergeCell ref="F8:G8"/>
  </mergeCells>
  <phoneticPr fontId="1" type="noConversion"/>
  <pageMargins left="0.37" right="0.44" top="0.61" bottom="0.61" header="0.4921259845" footer="0.4921259845"/>
  <pageSetup paperSize="9" scale="48"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26"/>
  <sheetViews>
    <sheetView zoomScale="70" zoomScaleNormal="70" workbookViewId="0">
      <selection activeCell="L13" sqref="L13"/>
    </sheetView>
  </sheetViews>
  <sheetFormatPr baseColWidth="10" defaultColWidth="11.5546875" defaultRowHeight="13.2" x14ac:dyDescent="0.25"/>
  <cols>
    <col min="1" max="1" width="35" style="28" customWidth="1"/>
    <col min="2" max="2" width="34.6640625" style="28" customWidth="1"/>
    <col min="3" max="3" width="18" style="27" customWidth="1"/>
    <col min="4" max="5" width="17.6640625" style="27" customWidth="1"/>
    <col min="6" max="6" width="21.33203125" style="27" customWidth="1"/>
    <col min="7" max="7" width="21" style="27" customWidth="1"/>
    <col min="8" max="8" width="16.6640625" style="28" customWidth="1"/>
    <col min="9" max="9" width="15.6640625" style="28" customWidth="1"/>
    <col min="10" max="10" width="16.6640625" style="28" customWidth="1"/>
    <col min="11" max="16384" width="11.5546875" style="27"/>
  </cols>
  <sheetData>
    <row r="1" spans="1:10" ht="22.8" x14ac:dyDescent="0.4">
      <c r="A1" s="175" t="s">
        <v>64</v>
      </c>
      <c r="B1" s="175"/>
      <c r="C1" s="175"/>
      <c r="D1" s="175"/>
      <c r="E1" s="175"/>
      <c r="F1" s="175"/>
      <c r="G1" s="175"/>
      <c r="H1" s="175"/>
      <c r="I1" s="175"/>
      <c r="J1" s="175"/>
    </row>
    <row r="2" spans="1:10" x14ac:dyDescent="0.25">
      <c r="A2" s="44"/>
      <c r="B2" s="44"/>
      <c r="J2" s="27"/>
    </row>
    <row r="3" spans="1:10" x14ac:dyDescent="0.25">
      <c r="A3" s="45" t="s">
        <v>60</v>
      </c>
      <c r="B3" s="44"/>
      <c r="C3" s="46" t="s">
        <v>59</v>
      </c>
      <c r="D3" s="46"/>
      <c r="E3" s="46"/>
      <c r="F3" s="46"/>
      <c r="G3" s="46"/>
      <c r="J3" s="27"/>
    </row>
    <row r="4" spans="1:10" customFormat="1" ht="13.8" thickBot="1" x14ac:dyDescent="0.3">
      <c r="A4" s="28"/>
      <c r="B4" s="28"/>
      <c r="C4" s="28"/>
      <c r="D4" s="28"/>
      <c r="E4" s="28"/>
      <c r="F4" s="28"/>
      <c r="H4" s="28"/>
      <c r="I4" s="28"/>
      <c r="J4" s="27"/>
    </row>
    <row r="5" spans="1:10" customFormat="1" ht="13.8" thickBot="1" x14ac:dyDescent="0.3">
      <c r="A5" s="176" t="s">
        <v>68</v>
      </c>
      <c r="B5" s="177"/>
      <c r="C5" s="177"/>
      <c r="D5" s="177"/>
      <c r="E5" s="178"/>
      <c r="F5" s="43"/>
      <c r="G5" s="43"/>
      <c r="H5" s="18"/>
      <c r="I5" s="18"/>
      <c r="J5" s="18"/>
    </row>
    <row r="6" spans="1:10" ht="49.5" customHeight="1" x14ac:dyDescent="0.25">
      <c r="A6" s="19" t="s">
        <v>41</v>
      </c>
      <c r="B6" s="19" t="s">
        <v>34</v>
      </c>
      <c r="C6" s="19" t="s">
        <v>38</v>
      </c>
      <c r="D6" s="19" t="s">
        <v>37</v>
      </c>
      <c r="E6" s="19" t="s">
        <v>61</v>
      </c>
      <c r="F6" s="19" t="s">
        <v>58</v>
      </c>
      <c r="G6" s="19" t="s">
        <v>57</v>
      </c>
      <c r="H6" s="19" t="s">
        <v>56</v>
      </c>
      <c r="I6" s="19" t="s">
        <v>35</v>
      </c>
      <c r="J6" s="19" t="s">
        <v>55</v>
      </c>
    </row>
    <row r="7" spans="1:10" x14ac:dyDescent="0.25">
      <c r="A7" s="39" t="s">
        <v>66</v>
      </c>
      <c r="B7" s="38" t="s">
        <v>39</v>
      </c>
      <c r="C7" s="42"/>
      <c r="D7" s="42"/>
      <c r="E7" s="41"/>
      <c r="F7" s="41">
        <v>45000</v>
      </c>
      <c r="G7" s="41">
        <v>2050</v>
      </c>
      <c r="H7" s="36">
        <f t="shared" ref="H7:H25" si="0">F7/G7</f>
        <v>21.951219512195124</v>
      </c>
      <c r="I7" s="35">
        <v>340</v>
      </c>
      <c r="J7" s="40">
        <f>H7*I7</f>
        <v>7463.414634146342</v>
      </c>
    </row>
    <row r="8" spans="1:10" x14ac:dyDescent="0.25">
      <c r="A8" s="39" t="s">
        <v>66</v>
      </c>
      <c r="B8" s="38" t="s">
        <v>40</v>
      </c>
      <c r="C8" s="42"/>
      <c r="D8" s="42"/>
      <c r="E8" s="41"/>
      <c r="F8" s="41"/>
      <c r="G8" s="41"/>
      <c r="H8" s="36" t="e">
        <f t="shared" si="0"/>
        <v>#DIV/0!</v>
      </c>
      <c r="I8" s="35">
        <v>0</v>
      </c>
      <c r="J8" s="40"/>
    </row>
    <row r="9" spans="1:10" x14ac:dyDescent="0.25">
      <c r="A9" s="39" t="s">
        <v>66</v>
      </c>
      <c r="B9" s="38" t="s">
        <v>67</v>
      </c>
      <c r="C9" s="42"/>
      <c r="D9" s="42"/>
      <c r="E9" s="41"/>
      <c r="F9" s="41"/>
      <c r="G9" s="41"/>
      <c r="H9" s="36" t="e">
        <f t="shared" si="0"/>
        <v>#DIV/0!</v>
      </c>
      <c r="I9" s="35">
        <v>0</v>
      </c>
      <c r="J9" s="40"/>
    </row>
    <row r="10" spans="1:10" x14ac:dyDescent="0.25">
      <c r="A10" s="39">
        <v>0</v>
      </c>
      <c r="B10" s="38">
        <v>0</v>
      </c>
      <c r="C10" s="42"/>
      <c r="D10" s="42"/>
      <c r="E10" s="41"/>
      <c r="F10" s="41"/>
      <c r="G10" s="41"/>
      <c r="H10" s="36" t="e">
        <f t="shared" si="0"/>
        <v>#DIV/0!</v>
      </c>
      <c r="I10" s="35">
        <v>0</v>
      </c>
      <c r="J10" s="40"/>
    </row>
    <row r="11" spans="1:10" x14ac:dyDescent="0.25">
      <c r="A11" s="39">
        <v>0</v>
      </c>
      <c r="B11" s="38">
        <v>0</v>
      </c>
      <c r="C11" s="42"/>
      <c r="D11" s="42"/>
      <c r="E11" s="41"/>
      <c r="F11" s="41"/>
      <c r="G11" s="41"/>
      <c r="H11" s="36" t="e">
        <f t="shared" si="0"/>
        <v>#DIV/0!</v>
      </c>
      <c r="I11" s="35">
        <v>0</v>
      </c>
      <c r="J11" s="40"/>
    </row>
    <row r="12" spans="1:10" x14ac:dyDescent="0.25">
      <c r="A12" s="39">
        <v>0</v>
      </c>
      <c r="B12" s="38">
        <v>0</v>
      </c>
      <c r="C12" s="42"/>
      <c r="D12" s="42"/>
      <c r="E12" s="41"/>
      <c r="F12" s="41"/>
      <c r="G12" s="41"/>
      <c r="H12" s="36" t="e">
        <f t="shared" si="0"/>
        <v>#DIV/0!</v>
      </c>
      <c r="I12" s="35">
        <v>0</v>
      </c>
      <c r="J12" s="40"/>
    </row>
    <row r="13" spans="1:10" x14ac:dyDescent="0.25">
      <c r="A13" s="39">
        <v>0</v>
      </c>
      <c r="B13" s="38">
        <v>0</v>
      </c>
      <c r="C13" s="42"/>
      <c r="D13" s="42"/>
      <c r="E13" s="41"/>
      <c r="F13" s="41"/>
      <c r="G13" s="41"/>
      <c r="H13" s="36" t="e">
        <f t="shared" si="0"/>
        <v>#DIV/0!</v>
      </c>
      <c r="I13" s="35">
        <v>0</v>
      </c>
      <c r="J13" s="40"/>
    </row>
    <row r="14" spans="1:10" x14ac:dyDescent="0.25">
      <c r="A14" s="39">
        <v>0</v>
      </c>
      <c r="B14" s="38">
        <v>0</v>
      </c>
      <c r="C14" s="42"/>
      <c r="D14" s="42"/>
      <c r="E14" s="41"/>
      <c r="F14" s="41"/>
      <c r="G14" s="41"/>
      <c r="H14" s="36" t="e">
        <f t="shared" si="0"/>
        <v>#DIV/0!</v>
      </c>
      <c r="I14" s="35">
        <v>0</v>
      </c>
      <c r="J14" s="40"/>
    </row>
    <row r="15" spans="1:10" x14ac:dyDescent="0.25">
      <c r="A15" s="39">
        <v>0</v>
      </c>
      <c r="B15" s="38">
        <v>0</v>
      </c>
      <c r="C15" s="42"/>
      <c r="D15" s="42"/>
      <c r="E15" s="41"/>
      <c r="F15" s="41"/>
      <c r="G15" s="41"/>
      <c r="H15" s="36" t="e">
        <f t="shared" si="0"/>
        <v>#DIV/0!</v>
      </c>
      <c r="I15" s="35">
        <v>0</v>
      </c>
      <c r="J15" s="40"/>
    </row>
    <row r="16" spans="1:10" x14ac:dyDescent="0.25">
      <c r="A16" s="39">
        <v>0</v>
      </c>
      <c r="B16" s="38">
        <v>0</v>
      </c>
      <c r="C16" s="42"/>
      <c r="D16" s="42"/>
      <c r="E16" s="41"/>
      <c r="F16" s="41"/>
      <c r="G16" s="41"/>
      <c r="H16" s="36" t="e">
        <f t="shared" si="0"/>
        <v>#DIV/0!</v>
      </c>
      <c r="I16" s="35">
        <v>0</v>
      </c>
      <c r="J16" s="40"/>
    </row>
    <row r="17" spans="1:10" x14ac:dyDescent="0.25">
      <c r="A17" s="39">
        <v>0</v>
      </c>
      <c r="B17" s="38">
        <v>0</v>
      </c>
      <c r="C17" s="42"/>
      <c r="D17" s="42"/>
      <c r="E17" s="41"/>
      <c r="F17" s="41"/>
      <c r="G17" s="41"/>
      <c r="H17" s="36" t="e">
        <f t="shared" si="0"/>
        <v>#DIV/0!</v>
      </c>
      <c r="I17" s="35">
        <v>0</v>
      </c>
      <c r="J17" s="40"/>
    </row>
    <row r="18" spans="1:10" x14ac:dyDescent="0.25">
      <c r="A18" s="39">
        <v>0</v>
      </c>
      <c r="B18" s="38">
        <v>0</v>
      </c>
      <c r="C18" s="42"/>
      <c r="D18" s="42"/>
      <c r="E18" s="41"/>
      <c r="F18" s="41"/>
      <c r="G18" s="41"/>
      <c r="H18" s="36" t="e">
        <f t="shared" si="0"/>
        <v>#DIV/0!</v>
      </c>
      <c r="I18" s="35">
        <v>0</v>
      </c>
      <c r="J18" s="40"/>
    </row>
    <row r="19" spans="1:10" x14ac:dyDescent="0.25">
      <c r="A19" s="39">
        <v>0</v>
      </c>
      <c r="B19" s="38">
        <v>0</v>
      </c>
      <c r="C19" s="42"/>
      <c r="D19" s="42"/>
      <c r="E19" s="41"/>
      <c r="F19" s="41"/>
      <c r="G19" s="41"/>
      <c r="H19" s="36" t="e">
        <f t="shared" si="0"/>
        <v>#DIV/0!</v>
      </c>
      <c r="I19" s="35">
        <v>0</v>
      </c>
      <c r="J19" s="40"/>
    </row>
    <row r="20" spans="1:10" x14ac:dyDescent="0.25">
      <c r="A20" s="39">
        <v>0</v>
      </c>
      <c r="B20" s="38">
        <v>0</v>
      </c>
      <c r="C20" s="42"/>
      <c r="D20" s="42"/>
      <c r="E20" s="41"/>
      <c r="F20" s="41"/>
      <c r="G20" s="41"/>
      <c r="H20" s="36" t="e">
        <f t="shared" si="0"/>
        <v>#DIV/0!</v>
      </c>
      <c r="I20" s="35">
        <v>0</v>
      </c>
      <c r="J20" s="40"/>
    </row>
    <row r="21" spans="1:10" x14ac:dyDescent="0.25">
      <c r="A21" s="39">
        <v>0</v>
      </c>
      <c r="B21" s="38">
        <v>0</v>
      </c>
      <c r="C21" s="42"/>
      <c r="D21" s="42"/>
      <c r="E21" s="41"/>
      <c r="F21" s="41"/>
      <c r="G21" s="41"/>
      <c r="H21" s="36" t="e">
        <f t="shared" si="0"/>
        <v>#DIV/0!</v>
      </c>
      <c r="I21" s="35">
        <v>0</v>
      </c>
      <c r="J21" s="40"/>
    </row>
    <row r="22" spans="1:10" x14ac:dyDescent="0.25">
      <c r="A22" s="39">
        <v>0</v>
      </c>
      <c r="B22" s="38">
        <v>0</v>
      </c>
      <c r="C22" s="42"/>
      <c r="D22" s="42"/>
      <c r="E22" s="41"/>
      <c r="F22" s="41"/>
      <c r="G22" s="41"/>
      <c r="H22" s="36" t="e">
        <f t="shared" si="0"/>
        <v>#DIV/0!</v>
      </c>
      <c r="I22" s="35">
        <v>0</v>
      </c>
      <c r="J22" s="40"/>
    </row>
    <row r="23" spans="1:10" x14ac:dyDescent="0.25">
      <c r="A23" s="39">
        <v>0</v>
      </c>
      <c r="B23" s="38">
        <v>0</v>
      </c>
      <c r="C23" s="42"/>
      <c r="D23" s="42"/>
      <c r="E23" s="41"/>
      <c r="F23" s="41"/>
      <c r="G23" s="41"/>
      <c r="H23" s="36" t="e">
        <f t="shared" si="0"/>
        <v>#DIV/0!</v>
      </c>
      <c r="I23" s="35">
        <v>0</v>
      </c>
      <c r="J23" s="40"/>
    </row>
    <row r="24" spans="1:10" ht="13.8" thickBot="1" x14ac:dyDescent="0.3">
      <c r="A24" s="39">
        <v>0</v>
      </c>
      <c r="B24" s="38">
        <v>0</v>
      </c>
      <c r="C24" s="42"/>
      <c r="D24" s="42"/>
      <c r="E24" s="41"/>
      <c r="F24" s="37"/>
      <c r="G24" s="37"/>
      <c r="H24" s="36" t="e">
        <f t="shared" si="0"/>
        <v>#DIV/0!</v>
      </c>
      <c r="I24" s="35">
        <v>0</v>
      </c>
      <c r="J24" s="40"/>
    </row>
    <row r="25" spans="1:10" ht="17.25" customHeight="1" thickBot="1" x14ac:dyDescent="0.3">
      <c r="A25" s="39">
        <v>0</v>
      </c>
      <c r="B25" s="38">
        <v>0</v>
      </c>
      <c r="C25" s="37"/>
      <c r="D25" s="37"/>
      <c r="E25" s="37"/>
      <c r="F25" s="37"/>
      <c r="G25" s="37"/>
      <c r="H25" s="36" t="e">
        <f t="shared" si="0"/>
        <v>#DIV/0!</v>
      </c>
      <c r="I25" s="35">
        <v>0</v>
      </c>
      <c r="J25" s="34"/>
    </row>
    <row r="26" spans="1:10" x14ac:dyDescent="0.25">
      <c r="A26" s="31" t="s">
        <v>0</v>
      </c>
      <c r="B26" s="31"/>
      <c r="C26" s="33"/>
      <c r="D26" s="33"/>
      <c r="E26" s="32"/>
      <c r="F26" s="32"/>
      <c r="G26" s="32"/>
      <c r="H26" s="31"/>
      <c r="I26" s="30"/>
      <c r="J26" s="29">
        <f>SUM(J7:J25)</f>
        <v>7463.414634146342</v>
      </c>
    </row>
  </sheetData>
  <sheetProtection insertRows="0"/>
  <mergeCells count="2">
    <mergeCell ref="A1:J1"/>
    <mergeCell ref="A5:E5"/>
  </mergeCells>
  <printOptions horizontalCentered="1"/>
  <pageMargins left="0.31" right="0.39370078740157483" top="0.78740157480314965" bottom="0.78740157480314965" header="0.51181102362204722" footer="0.51181102362204722"/>
  <pageSetup paperSize="9" scale="70" fitToHeight="0" orientation="landscape" r:id="rId1"/>
  <headerFooter alignWithMargins="0">
    <oddFooter>&amp;L&amp;8&amp;F / &amp;A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zoomScaleNormal="100" workbookViewId="0">
      <selection activeCell="D28" sqref="D28"/>
    </sheetView>
  </sheetViews>
  <sheetFormatPr baseColWidth="10" defaultColWidth="11.5546875" defaultRowHeight="13.2" x14ac:dyDescent="0.25"/>
  <cols>
    <col min="1" max="1" width="37" style="114" customWidth="1"/>
    <col min="2" max="4" width="25.6640625" style="114" customWidth="1"/>
    <col min="5" max="5" width="16.6640625" style="114" customWidth="1"/>
    <col min="6" max="6" width="15.6640625" style="114" customWidth="1"/>
    <col min="7" max="7" width="16.6640625" style="114" customWidth="1"/>
    <col min="8" max="16384" width="11.5546875" style="112"/>
  </cols>
  <sheetData>
    <row r="1" spans="1:11" ht="22.8" x14ac:dyDescent="0.4">
      <c r="A1" s="171" t="s">
        <v>65</v>
      </c>
      <c r="B1" s="171"/>
      <c r="C1" s="171"/>
      <c r="D1" s="171"/>
      <c r="E1" s="171"/>
      <c r="F1" s="171"/>
      <c r="G1" s="171"/>
    </row>
    <row r="2" spans="1:11" x14ac:dyDescent="0.25">
      <c r="A2" s="48" t="s">
        <v>76</v>
      </c>
      <c r="B2" s="113"/>
      <c r="C2" s="113"/>
      <c r="D2" s="113"/>
      <c r="G2" s="112"/>
    </row>
    <row r="3" spans="1:11" x14ac:dyDescent="0.25">
      <c r="A3" s="115" t="s">
        <v>60</v>
      </c>
      <c r="B3" s="113"/>
      <c r="C3" s="113"/>
      <c r="D3" s="113"/>
      <c r="G3" s="112"/>
    </row>
    <row r="4" spans="1:11" s="48" customFormat="1" ht="40.5" customHeight="1" thickBot="1" x14ac:dyDescent="0.3">
      <c r="A4" s="181" t="s">
        <v>94</v>
      </c>
      <c r="B4" s="181"/>
      <c r="C4" s="181"/>
      <c r="D4" s="181"/>
      <c r="E4" s="181"/>
      <c r="F4" s="181"/>
      <c r="G4" s="181"/>
      <c r="H4" s="112"/>
      <c r="I4" s="112"/>
      <c r="J4" s="112"/>
      <c r="K4" s="112"/>
    </row>
    <row r="5" spans="1:11" s="48" customFormat="1" ht="13.8" thickBot="1" x14ac:dyDescent="0.3">
      <c r="A5" s="179" t="s">
        <v>68</v>
      </c>
      <c r="B5" s="180"/>
      <c r="C5" s="180"/>
      <c r="D5" s="180"/>
      <c r="E5" s="70"/>
      <c r="F5" s="70"/>
      <c r="G5" s="70"/>
    </row>
    <row r="6" spans="1:11" ht="49.5" customHeight="1" x14ac:dyDescent="0.25">
      <c r="A6" s="47" t="s">
        <v>41</v>
      </c>
      <c r="B6" s="47" t="s">
        <v>34</v>
      </c>
      <c r="C6" s="47" t="s">
        <v>37</v>
      </c>
      <c r="D6" s="47" t="s">
        <v>97</v>
      </c>
      <c r="E6" s="47" t="s">
        <v>62</v>
      </c>
      <c r="F6" s="47" t="s">
        <v>63</v>
      </c>
      <c r="G6" s="47" t="s">
        <v>55</v>
      </c>
    </row>
    <row r="7" spans="1:11" x14ac:dyDescent="0.25">
      <c r="A7" s="39" t="s">
        <v>66</v>
      </c>
      <c r="B7" s="38" t="s">
        <v>39</v>
      </c>
      <c r="C7" s="38"/>
      <c r="D7" s="39" t="s">
        <v>69</v>
      </c>
      <c r="E7" s="133">
        <f>IF(D7=$A$29,57.3,IF(D7=$A$30,38.7,0))</f>
        <v>57.3</v>
      </c>
      <c r="F7" s="35"/>
      <c r="G7" s="40">
        <f>E7*F7</f>
        <v>0</v>
      </c>
    </row>
    <row r="8" spans="1:11" x14ac:dyDescent="0.25">
      <c r="A8" s="39" t="s">
        <v>98</v>
      </c>
      <c r="B8" s="38" t="s">
        <v>40</v>
      </c>
      <c r="C8" s="38"/>
      <c r="D8" s="39" t="s">
        <v>95</v>
      </c>
      <c r="E8" s="133">
        <f t="shared" ref="E8:E25" si="0">IF(D8=$A$29,57.3,IF(D8=$A$30,38.7,0))</f>
        <v>38.700000000000003</v>
      </c>
      <c r="F8" s="35"/>
      <c r="G8" s="40">
        <f t="shared" ref="G8:G25" si="1">E8*F8</f>
        <v>0</v>
      </c>
    </row>
    <row r="9" spans="1:11" x14ac:dyDescent="0.25">
      <c r="A9" s="39" t="s">
        <v>66</v>
      </c>
      <c r="B9" s="38" t="s">
        <v>67</v>
      </c>
      <c r="C9" s="38"/>
      <c r="D9" s="39" t="s">
        <v>69</v>
      </c>
      <c r="E9" s="133">
        <f t="shared" si="0"/>
        <v>57.3</v>
      </c>
      <c r="F9" s="35"/>
      <c r="G9" s="40">
        <f t="shared" si="1"/>
        <v>0</v>
      </c>
    </row>
    <row r="10" spans="1:11" x14ac:dyDescent="0.25">
      <c r="A10" s="39"/>
      <c r="B10" s="38"/>
      <c r="C10" s="38"/>
      <c r="D10" s="39"/>
      <c r="E10" s="133">
        <f t="shared" si="0"/>
        <v>0</v>
      </c>
      <c r="F10" s="35"/>
      <c r="G10" s="40">
        <f t="shared" si="1"/>
        <v>0</v>
      </c>
    </row>
    <row r="11" spans="1:11" x14ac:dyDescent="0.25">
      <c r="A11" s="39"/>
      <c r="B11" s="38"/>
      <c r="C11" s="38"/>
      <c r="D11" s="39"/>
      <c r="E11" s="133">
        <f t="shared" si="0"/>
        <v>0</v>
      </c>
      <c r="F11" s="35"/>
      <c r="G11" s="40">
        <f t="shared" si="1"/>
        <v>0</v>
      </c>
    </row>
    <row r="12" spans="1:11" x14ac:dyDescent="0.25">
      <c r="A12" s="39"/>
      <c r="B12" s="38"/>
      <c r="C12" s="38"/>
      <c r="D12" s="39"/>
      <c r="E12" s="133">
        <f t="shared" si="0"/>
        <v>0</v>
      </c>
      <c r="F12" s="35"/>
      <c r="G12" s="40">
        <f t="shared" si="1"/>
        <v>0</v>
      </c>
    </row>
    <row r="13" spans="1:11" x14ac:dyDescent="0.25">
      <c r="A13" s="39"/>
      <c r="B13" s="38"/>
      <c r="C13" s="38"/>
      <c r="D13" s="39"/>
      <c r="E13" s="133">
        <f t="shared" si="0"/>
        <v>0</v>
      </c>
      <c r="F13" s="35"/>
      <c r="G13" s="40">
        <f t="shared" si="1"/>
        <v>0</v>
      </c>
    </row>
    <row r="14" spans="1:11" x14ac:dyDescent="0.25">
      <c r="A14" s="39"/>
      <c r="B14" s="38"/>
      <c r="C14" s="38"/>
      <c r="D14" s="39"/>
      <c r="E14" s="133">
        <f t="shared" si="0"/>
        <v>0</v>
      </c>
      <c r="F14" s="35"/>
      <c r="G14" s="40">
        <f t="shared" si="1"/>
        <v>0</v>
      </c>
    </row>
    <row r="15" spans="1:11" x14ac:dyDescent="0.25">
      <c r="A15" s="39"/>
      <c r="B15" s="38"/>
      <c r="C15" s="38"/>
      <c r="D15" s="39"/>
      <c r="E15" s="133">
        <f t="shared" si="0"/>
        <v>0</v>
      </c>
      <c r="F15" s="35"/>
      <c r="G15" s="40">
        <f t="shared" si="1"/>
        <v>0</v>
      </c>
    </row>
    <row r="16" spans="1:11" x14ac:dyDescent="0.25">
      <c r="A16" s="39"/>
      <c r="B16" s="38"/>
      <c r="C16" s="38"/>
      <c r="D16" s="39"/>
      <c r="E16" s="133">
        <f t="shared" si="0"/>
        <v>0</v>
      </c>
      <c r="F16" s="35"/>
      <c r="G16" s="40">
        <f t="shared" si="1"/>
        <v>0</v>
      </c>
    </row>
    <row r="17" spans="1:7" x14ac:dyDescent="0.25">
      <c r="A17" s="39"/>
      <c r="B17" s="38"/>
      <c r="C17" s="38"/>
      <c r="D17" s="39"/>
      <c r="E17" s="133">
        <f t="shared" si="0"/>
        <v>0</v>
      </c>
      <c r="F17" s="35"/>
      <c r="G17" s="40">
        <f t="shared" si="1"/>
        <v>0</v>
      </c>
    </row>
    <row r="18" spans="1:7" x14ac:dyDescent="0.25">
      <c r="A18" s="39"/>
      <c r="B18" s="38"/>
      <c r="C18" s="38"/>
      <c r="D18" s="39"/>
      <c r="E18" s="133">
        <f t="shared" si="0"/>
        <v>0</v>
      </c>
      <c r="F18" s="35"/>
      <c r="G18" s="40">
        <f t="shared" si="1"/>
        <v>0</v>
      </c>
    </row>
    <row r="19" spans="1:7" x14ac:dyDescent="0.25">
      <c r="A19" s="39"/>
      <c r="B19" s="38"/>
      <c r="C19" s="38"/>
      <c r="D19" s="39"/>
      <c r="E19" s="133">
        <f t="shared" si="0"/>
        <v>0</v>
      </c>
      <c r="F19" s="35"/>
      <c r="G19" s="40">
        <f t="shared" si="1"/>
        <v>0</v>
      </c>
    </row>
    <row r="20" spans="1:7" x14ac:dyDescent="0.25">
      <c r="A20" s="39"/>
      <c r="B20" s="38"/>
      <c r="C20" s="38"/>
      <c r="D20" s="39"/>
      <c r="E20" s="133">
        <f t="shared" si="0"/>
        <v>0</v>
      </c>
      <c r="F20" s="35"/>
      <c r="G20" s="40">
        <f t="shared" si="1"/>
        <v>0</v>
      </c>
    </row>
    <row r="21" spans="1:7" x14ac:dyDescent="0.25">
      <c r="A21" s="39"/>
      <c r="B21" s="38"/>
      <c r="C21" s="38"/>
      <c r="D21" s="39"/>
      <c r="E21" s="133">
        <f t="shared" si="0"/>
        <v>0</v>
      </c>
      <c r="F21" s="35"/>
      <c r="G21" s="40">
        <f t="shared" si="1"/>
        <v>0</v>
      </c>
    </row>
    <row r="22" spans="1:7" x14ac:dyDescent="0.25">
      <c r="A22" s="39"/>
      <c r="B22" s="38"/>
      <c r="C22" s="38"/>
      <c r="D22" s="39"/>
      <c r="E22" s="133">
        <f t="shared" si="0"/>
        <v>0</v>
      </c>
      <c r="F22" s="35"/>
      <c r="G22" s="40">
        <f t="shared" si="1"/>
        <v>0</v>
      </c>
    </row>
    <row r="23" spans="1:7" x14ac:dyDescent="0.25">
      <c r="A23" s="39"/>
      <c r="B23" s="38"/>
      <c r="C23" s="38"/>
      <c r="D23" s="39"/>
      <c r="E23" s="133">
        <f t="shared" si="0"/>
        <v>0</v>
      </c>
      <c r="F23" s="35"/>
      <c r="G23" s="40">
        <f t="shared" si="1"/>
        <v>0</v>
      </c>
    </row>
    <row r="24" spans="1:7" x14ac:dyDescent="0.25">
      <c r="A24" s="39"/>
      <c r="B24" s="38"/>
      <c r="C24" s="38"/>
      <c r="D24" s="39"/>
      <c r="E24" s="133">
        <f t="shared" si="0"/>
        <v>0</v>
      </c>
      <c r="F24" s="35"/>
      <c r="G24" s="40">
        <f t="shared" si="1"/>
        <v>0</v>
      </c>
    </row>
    <row r="25" spans="1:7" ht="17.25" customHeight="1" thickBot="1" x14ac:dyDescent="0.3">
      <c r="A25" s="77"/>
      <c r="B25" s="78"/>
      <c r="C25" s="134"/>
      <c r="D25" s="145"/>
      <c r="E25" s="133">
        <f t="shared" si="0"/>
        <v>0</v>
      </c>
      <c r="F25" s="79"/>
      <c r="G25" s="135">
        <f t="shared" si="1"/>
        <v>0</v>
      </c>
    </row>
    <row r="26" spans="1:7" ht="16.2" thickBot="1" x14ac:dyDescent="0.35">
      <c r="A26" s="108" t="s">
        <v>86</v>
      </c>
      <c r="B26" s="116"/>
      <c r="C26" s="116"/>
      <c r="D26" s="116"/>
      <c r="E26" s="116"/>
      <c r="F26" s="117"/>
      <c r="G26" s="118">
        <f>SUM(G7:G25)</f>
        <v>0</v>
      </c>
    </row>
    <row r="29" spans="1:7" hidden="1" x14ac:dyDescent="0.25">
      <c r="A29" s="114" t="s">
        <v>69</v>
      </c>
    </row>
    <row r="30" spans="1:7" hidden="1" x14ac:dyDescent="0.25">
      <c r="A30" s="114" t="s">
        <v>95</v>
      </c>
    </row>
  </sheetData>
  <sheetProtection insertRows="0"/>
  <mergeCells count="3">
    <mergeCell ref="A1:G1"/>
    <mergeCell ref="A5:D5"/>
    <mergeCell ref="A4:G4"/>
  </mergeCells>
  <dataValidations count="1">
    <dataValidation type="list" allowBlank="1" showInputMessage="1" showErrorMessage="1" sqref="D7:D25">
      <formula1>$A$29:$A$30</formula1>
    </dataValidation>
  </dataValidations>
  <printOptions horizontalCentered="1"/>
  <pageMargins left="0.31" right="0.39370078740157483" top="0.78740157480314965" bottom="0.78740157480314965" header="0.51181102362204722" footer="0.51181102362204722"/>
  <pageSetup paperSize="9" scale="70" fitToHeight="0" orientation="landscape" r:id="rId1"/>
  <headerFooter alignWithMargins="0">
    <oddFooter>&amp;L&amp;8&amp;F /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3"/>
  <sheetViews>
    <sheetView zoomScaleNormal="100" workbookViewId="0">
      <selection activeCell="J10" sqref="J10"/>
    </sheetView>
  </sheetViews>
  <sheetFormatPr baseColWidth="10" defaultColWidth="11.44140625" defaultRowHeight="13.2" x14ac:dyDescent="0.25"/>
  <cols>
    <col min="1" max="1" width="7.109375" style="48" customWidth="1"/>
    <col min="2" max="2" width="45.33203125" style="48" bestFit="1" customWidth="1"/>
    <col min="3" max="3" width="20.5546875" style="48" customWidth="1"/>
    <col min="4" max="5" width="28.109375" style="48" customWidth="1"/>
    <col min="6" max="6" width="23.109375" style="48" customWidth="1"/>
    <col min="7" max="7" width="24.44140625" style="48" customWidth="1"/>
    <col min="8" max="8" width="18.109375" style="48" customWidth="1"/>
    <col min="9" max="16" width="11.44140625" style="48" customWidth="1"/>
    <col min="17" max="16384" width="11.44140625" style="48"/>
  </cols>
  <sheetData>
    <row r="1" spans="1:255" ht="21" customHeight="1" x14ac:dyDescent="0.35">
      <c r="A1" s="182" t="s">
        <v>75</v>
      </c>
      <c r="B1" s="182"/>
      <c r="C1" s="182"/>
      <c r="D1" s="182"/>
      <c r="E1" s="182"/>
      <c r="F1" s="182"/>
      <c r="G1" s="182"/>
      <c r="H1" s="182"/>
      <c r="I1" s="119"/>
      <c r="J1" s="119"/>
      <c r="K1" s="119"/>
      <c r="L1" s="120"/>
    </row>
    <row r="2" spans="1:255" x14ac:dyDescent="0.25">
      <c r="A2" s="121" t="s">
        <v>76</v>
      </c>
    </row>
    <row r="3" spans="1:255" x14ac:dyDescent="0.25">
      <c r="A3" s="122" t="s">
        <v>79</v>
      </c>
    </row>
    <row r="4" spans="1:255" x14ac:dyDescent="0.25">
      <c r="A4" s="122" t="s">
        <v>52</v>
      </c>
    </row>
    <row r="5" spans="1:255" x14ac:dyDescent="0.25">
      <c r="A5" s="55"/>
    </row>
    <row r="6" spans="1:255" x14ac:dyDescent="0.25">
      <c r="A6" s="122" t="s">
        <v>53</v>
      </c>
    </row>
    <row r="7" spans="1:255" x14ac:dyDescent="0.25">
      <c r="A7" s="123"/>
      <c r="B7" s="123"/>
      <c r="C7" s="123"/>
      <c r="D7" s="123"/>
      <c r="E7" s="123"/>
    </row>
    <row r="8" spans="1:255" x14ac:dyDescent="0.25">
      <c r="A8" s="122" t="s">
        <v>100</v>
      </c>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t="s">
        <v>49</v>
      </c>
      <c r="BZ8" s="122" t="s">
        <v>49</v>
      </c>
      <c r="CA8" s="122" t="s">
        <v>49</v>
      </c>
      <c r="CB8" s="122" t="s">
        <v>49</v>
      </c>
      <c r="CC8" s="122" t="s">
        <v>49</v>
      </c>
      <c r="CD8" s="122" t="s">
        <v>49</v>
      </c>
      <c r="CE8" s="122" t="s">
        <v>49</v>
      </c>
      <c r="CF8" s="122" t="s">
        <v>49</v>
      </c>
      <c r="CG8" s="122" t="s">
        <v>49</v>
      </c>
      <c r="CH8" s="122" t="s">
        <v>49</v>
      </c>
      <c r="CI8" s="122" t="s">
        <v>49</v>
      </c>
      <c r="CJ8" s="122" t="s">
        <v>49</v>
      </c>
      <c r="CK8" s="122" t="s">
        <v>49</v>
      </c>
      <c r="CL8" s="122" t="s">
        <v>49</v>
      </c>
      <c r="CM8" s="122" t="s">
        <v>49</v>
      </c>
      <c r="CN8" s="122" t="s">
        <v>49</v>
      </c>
      <c r="CO8" s="122" t="s">
        <v>49</v>
      </c>
      <c r="CP8" s="122" t="s">
        <v>49</v>
      </c>
      <c r="CQ8" s="122" t="s">
        <v>49</v>
      </c>
      <c r="CR8" s="122" t="s">
        <v>49</v>
      </c>
      <c r="CS8" s="122" t="s">
        <v>49</v>
      </c>
      <c r="CT8" s="122" t="s">
        <v>49</v>
      </c>
      <c r="CU8" s="122" t="s">
        <v>49</v>
      </c>
      <c r="CV8" s="122" t="s">
        <v>49</v>
      </c>
      <c r="CW8" s="122" t="s">
        <v>49</v>
      </c>
      <c r="CX8" s="122" t="s">
        <v>49</v>
      </c>
      <c r="CY8" s="122" t="s">
        <v>49</v>
      </c>
      <c r="CZ8" s="122" t="s">
        <v>49</v>
      </c>
      <c r="DA8" s="122" t="s">
        <v>49</v>
      </c>
      <c r="DB8" s="122" t="s">
        <v>49</v>
      </c>
      <c r="DC8" s="122" t="s">
        <v>49</v>
      </c>
      <c r="DD8" s="122" t="s">
        <v>49</v>
      </c>
      <c r="DE8" s="122" t="s">
        <v>49</v>
      </c>
      <c r="DF8" s="122" t="s">
        <v>49</v>
      </c>
      <c r="DG8" s="122" t="s">
        <v>49</v>
      </c>
      <c r="DH8" s="122" t="s">
        <v>49</v>
      </c>
      <c r="DI8" s="122" t="s">
        <v>49</v>
      </c>
      <c r="DJ8" s="122" t="s">
        <v>49</v>
      </c>
      <c r="DK8" s="122" t="s">
        <v>49</v>
      </c>
      <c r="DL8" s="122" t="s">
        <v>49</v>
      </c>
      <c r="DM8" s="122" t="s">
        <v>49</v>
      </c>
      <c r="DN8" s="122" t="s">
        <v>49</v>
      </c>
      <c r="DO8" s="122" t="s">
        <v>49</v>
      </c>
      <c r="DP8" s="122" t="s">
        <v>49</v>
      </c>
      <c r="DQ8" s="122" t="s">
        <v>49</v>
      </c>
      <c r="DR8" s="122" t="s">
        <v>49</v>
      </c>
      <c r="DS8" s="122" t="s">
        <v>49</v>
      </c>
      <c r="DT8" s="122" t="s">
        <v>49</v>
      </c>
      <c r="DU8" s="122" t="s">
        <v>49</v>
      </c>
      <c r="DV8" s="122" t="s">
        <v>49</v>
      </c>
      <c r="DW8" s="122" t="s">
        <v>49</v>
      </c>
      <c r="DX8" s="122" t="s">
        <v>49</v>
      </c>
      <c r="DY8" s="122" t="s">
        <v>49</v>
      </c>
      <c r="DZ8" s="122" t="s">
        <v>49</v>
      </c>
      <c r="EA8" s="122" t="s">
        <v>49</v>
      </c>
      <c r="EB8" s="122" t="s">
        <v>49</v>
      </c>
      <c r="EC8" s="122" t="s">
        <v>49</v>
      </c>
      <c r="ED8" s="122" t="s">
        <v>49</v>
      </c>
      <c r="EE8" s="122" t="s">
        <v>49</v>
      </c>
      <c r="EF8" s="122" t="s">
        <v>49</v>
      </c>
      <c r="EG8" s="122" t="s">
        <v>49</v>
      </c>
      <c r="EH8" s="122" t="s">
        <v>49</v>
      </c>
      <c r="EI8" s="122" t="s">
        <v>49</v>
      </c>
      <c r="EJ8" s="122" t="s">
        <v>49</v>
      </c>
      <c r="EK8" s="122" t="s">
        <v>49</v>
      </c>
      <c r="EL8" s="122" t="s">
        <v>49</v>
      </c>
      <c r="EM8" s="122" t="s">
        <v>49</v>
      </c>
      <c r="EN8" s="122" t="s">
        <v>49</v>
      </c>
      <c r="EO8" s="122" t="s">
        <v>49</v>
      </c>
      <c r="EP8" s="122" t="s">
        <v>49</v>
      </c>
      <c r="EQ8" s="122" t="s">
        <v>49</v>
      </c>
      <c r="ER8" s="122" t="s">
        <v>49</v>
      </c>
      <c r="ES8" s="122" t="s">
        <v>49</v>
      </c>
      <c r="ET8" s="122" t="s">
        <v>49</v>
      </c>
      <c r="EU8" s="122" t="s">
        <v>49</v>
      </c>
      <c r="EV8" s="122" t="s">
        <v>49</v>
      </c>
      <c r="EW8" s="122" t="s">
        <v>49</v>
      </c>
      <c r="EX8" s="122" t="s">
        <v>49</v>
      </c>
      <c r="EY8" s="122" t="s">
        <v>49</v>
      </c>
      <c r="EZ8" s="122" t="s">
        <v>49</v>
      </c>
      <c r="FA8" s="122" t="s">
        <v>49</v>
      </c>
      <c r="FB8" s="122" t="s">
        <v>49</v>
      </c>
      <c r="FC8" s="122" t="s">
        <v>49</v>
      </c>
      <c r="FD8" s="122" t="s">
        <v>49</v>
      </c>
      <c r="FE8" s="122" t="s">
        <v>49</v>
      </c>
      <c r="FF8" s="122" t="s">
        <v>49</v>
      </c>
      <c r="FG8" s="122" t="s">
        <v>49</v>
      </c>
      <c r="FH8" s="122" t="s">
        <v>49</v>
      </c>
      <c r="FI8" s="122" t="s">
        <v>49</v>
      </c>
      <c r="FJ8" s="122" t="s">
        <v>49</v>
      </c>
      <c r="FK8" s="122" t="s">
        <v>49</v>
      </c>
      <c r="FL8" s="122" t="s">
        <v>49</v>
      </c>
      <c r="FM8" s="122" t="s">
        <v>49</v>
      </c>
      <c r="FN8" s="122" t="s">
        <v>49</v>
      </c>
      <c r="FO8" s="122" t="s">
        <v>49</v>
      </c>
      <c r="FP8" s="122" t="s">
        <v>49</v>
      </c>
      <c r="FQ8" s="122" t="s">
        <v>49</v>
      </c>
      <c r="FR8" s="122" t="s">
        <v>49</v>
      </c>
      <c r="FS8" s="122" t="s">
        <v>49</v>
      </c>
      <c r="FT8" s="122" t="s">
        <v>49</v>
      </c>
      <c r="FU8" s="122" t="s">
        <v>49</v>
      </c>
      <c r="FV8" s="122" t="s">
        <v>49</v>
      </c>
      <c r="FW8" s="122" t="s">
        <v>49</v>
      </c>
      <c r="FX8" s="122" t="s">
        <v>49</v>
      </c>
      <c r="FY8" s="122" t="s">
        <v>49</v>
      </c>
      <c r="FZ8" s="122" t="s">
        <v>49</v>
      </c>
      <c r="GA8" s="122" t="s">
        <v>49</v>
      </c>
      <c r="GB8" s="122" t="s">
        <v>49</v>
      </c>
      <c r="GC8" s="122" t="s">
        <v>49</v>
      </c>
      <c r="GD8" s="122" t="s">
        <v>49</v>
      </c>
      <c r="GE8" s="122" t="s">
        <v>49</v>
      </c>
      <c r="GF8" s="122" t="s">
        <v>49</v>
      </c>
      <c r="GG8" s="122" t="s">
        <v>49</v>
      </c>
      <c r="GH8" s="122" t="s">
        <v>49</v>
      </c>
      <c r="GI8" s="122" t="s">
        <v>49</v>
      </c>
      <c r="GJ8" s="122" t="s">
        <v>49</v>
      </c>
      <c r="GK8" s="122" t="s">
        <v>49</v>
      </c>
      <c r="GL8" s="122" t="s">
        <v>49</v>
      </c>
      <c r="GM8" s="122" t="s">
        <v>49</v>
      </c>
      <c r="GN8" s="122" t="s">
        <v>49</v>
      </c>
      <c r="GO8" s="122" t="s">
        <v>49</v>
      </c>
      <c r="GP8" s="122" t="s">
        <v>49</v>
      </c>
      <c r="GQ8" s="122" t="s">
        <v>49</v>
      </c>
      <c r="GR8" s="122" t="s">
        <v>49</v>
      </c>
      <c r="GS8" s="122" t="s">
        <v>49</v>
      </c>
      <c r="GT8" s="122" t="s">
        <v>49</v>
      </c>
      <c r="GU8" s="122" t="s">
        <v>49</v>
      </c>
      <c r="GV8" s="122" t="s">
        <v>49</v>
      </c>
      <c r="GW8" s="122" t="s">
        <v>49</v>
      </c>
      <c r="GX8" s="122" t="s">
        <v>49</v>
      </c>
      <c r="GY8" s="122" t="s">
        <v>49</v>
      </c>
      <c r="GZ8" s="122" t="s">
        <v>49</v>
      </c>
      <c r="HA8" s="122" t="s">
        <v>49</v>
      </c>
      <c r="HB8" s="122" t="s">
        <v>49</v>
      </c>
      <c r="HC8" s="122" t="s">
        <v>49</v>
      </c>
      <c r="HD8" s="122" t="s">
        <v>49</v>
      </c>
      <c r="HE8" s="122" t="s">
        <v>49</v>
      </c>
      <c r="HF8" s="122" t="s">
        <v>49</v>
      </c>
      <c r="HG8" s="122" t="s">
        <v>49</v>
      </c>
      <c r="HH8" s="122" t="s">
        <v>49</v>
      </c>
      <c r="HI8" s="122" t="s">
        <v>49</v>
      </c>
      <c r="HJ8" s="122" t="s">
        <v>49</v>
      </c>
      <c r="HK8" s="122" t="s">
        <v>49</v>
      </c>
      <c r="HL8" s="122" t="s">
        <v>49</v>
      </c>
      <c r="HM8" s="122" t="s">
        <v>49</v>
      </c>
      <c r="HN8" s="122" t="s">
        <v>49</v>
      </c>
      <c r="HO8" s="122" t="s">
        <v>49</v>
      </c>
      <c r="HP8" s="122" t="s">
        <v>49</v>
      </c>
      <c r="HQ8" s="122" t="s">
        <v>49</v>
      </c>
      <c r="HR8" s="122" t="s">
        <v>49</v>
      </c>
      <c r="HS8" s="122" t="s">
        <v>49</v>
      </c>
      <c r="HT8" s="122" t="s">
        <v>49</v>
      </c>
      <c r="HU8" s="122" t="s">
        <v>49</v>
      </c>
      <c r="HV8" s="122" t="s">
        <v>49</v>
      </c>
      <c r="HW8" s="122" t="s">
        <v>49</v>
      </c>
      <c r="HX8" s="122" t="s">
        <v>49</v>
      </c>
      <c r="HY8" s="122" t="s">
        <v>49</v>
      </c>
      <c r="HZ8" s="122" t="s">
        <v>49</v>
      </c>
      <c r="IA8" s="122" t="s">
        <v>49</v>
      </c>
      <c r="IB8" s="122" t="s">
        <v>49</v>
      </c>
      <c r="IC8" s="122" t="s">
        <v>49</v>
      </c>
      <c r="ID8" s="122" t="s">
        <v>49</v>
      </c>
      <c r="IE8" s="122" t="s">
        <v>49</v>
      </c>
      <c r="IF8" s="122" t="s">
        <v>49</v>
      </c>
      <c r="IG8" s="122" t="s">
        <v>49</v>
      </c>
      <c r="IH8" s="122" t="s">
        <v>49</v>
      </c>
      <c r="II8" s="122" t="s">
        <v>49</v>
      </c>
      <c r="IJ8" s="122" t="s">
        <v>49</v>
      </c>
      <c r="IK8" s="122" t="s">
        <v>49</v>
      </c>
      <c r="IL8" s="122" t="s">
        <v>49</v>
      </c>
      <c r="IM8" s="122" t="s">
        <v>49</v>
      </c>
      <c r="IN8" s="122" t="s">
        <v>49</v>
      </c>
      <c r="IO8" s="122" t="s">
        <v>49</v>
      </c>
      <c r="IP8" s="122" t="s">
        <v>49</v>
      </c>
      <c r="IQ8" s="122" t="s">
        <v>49</v>
      </c>
      <c r="IR8" s="122" t="s">
        <v>49</v>
      </c>
      <c r="IS8" s="122" t="s">
        <v>49</v>
      </c>
      <c r="IT8" s="122" t="s">
        <v>49</v>
      </c>
      <c r="IU8" s="122" t="s">
        <v>49</v>
      </c>
    </row>
    <row r="9" spans="1:255" ht="13.8" thickBot="1" x14ac:dyDescent="0.3"/>
    <row r="10" spans="1:255" ht="59.25" customHeight="1" x14ac:dyDescent="0.25">
      <c r="A10" s="70" t="s">
        <v>28</v>
      </c>
      <c r="B10" s="71" t="s">
        <v>77</v>
      </c>
      <c r="C10" s="71" t="s">
        <v>80</v>
      </c>
      <c r="D10" s="71" t="s">
        <v>83</v>
      </c>
      <c r="E10" s="71" t="s">
        <v>84</v>
      </c>
      <c r="F10" s="71" t="s">
        <v>96</v>
      </c>
      <c r="G10" s="71" t="s">
        <v>85</v>
      </c>
      <c r="H10" s="72" t="s">
        <v>27</v>
      </c>
    </row>
    <row r="11" spans="1:255" x14ac:dyDescent="0.25">
      <c r="A11" s="73">
        <v>1</v>
      </c>
      <c r="B11" s="63"/>
      <c r="C11" s="64"/>
      <c r="D11" s="64"/>
      <c r="E11" s="64"/>
      <c r="F11" s="65"/>
      <c r="G11" s="65"/>
      <c r="H11" s="75" t="e">
        <f>E11/F11*G11</f>
        <v>#DIV/0!</v>
      </c>
    </row>
    <row r="12" spans="1:255" x14ac:dyDescent="0.25">
      <c r="A12" s="73">
        <v>2</v>
      </c>
      <c r="B12" s="63"/>
      <c r="C12" s="66"/>
      <c r="D12" s="66"/>
      <c r="E12" s="66"/>
      <c r="F12" s="65"/>
      <c r="G12" s="65"/>
      <c r="H12" s="75"/>
    </row>
    <row r="13" spans="1:255" x14ac:dyDescent="0.25">
      <c r="A13" s="73">
        <v>3</v>
      </c>
      <c r="B13" s="63"/>
      <c r="C13" s="64"/>
      <c r="D13" s="64"/>
      <c r="E13" s="64"/>
      <c r="F13" s="65"/>
      <c r="G13" s="65"/>
      <c r="H13" s="75"/>
    </row>
    <row r="14" spans="1:255" x14ac:dyDescent="0.25">
      <c r="A14" s="73">
        <v>4</v>
      </c>
      <c r="B14" s="63"/>
      <c r="C14" s="64"/>
      <c r="D14" s="64"/>
      <c r="E14" s="64"/>
      <c r="F14" s="65"/>
      <c r="G14" s="65"/>
      <c r="H14" s="75"/>
    </row>
    <row r="15" spans="1:255" x14ac:dyDescent="0.25">
      <c r="A15" s="73">
        <v>5</v>
      </c>
      <c r="B15" s="63"/>
      <c r="C15" s="64"/>
      <c r="D15" s="64"/>
      <c r="E15" s="64"/>
      <c r="F15" s="65"/>
      <c r="G15" s="65"/>
      <c r="H15" s="75"/>
    </row>
    <row r="16" spans="1:255" x14ac:dyDescent="0.25">
      <c r="A16" s="73">
        <v>6</v>
      </c>
      <c r="B16" s="63"/>
      <c r="C16" s="64"/>
      <c r="D16" s="64"/>
      <c r="E16" s="64"/>
      <c r="F16" s="65"/>
      <c r="G16" s="65"/>
      <c r="H16" s="75"/>
    </row>
    <row r="17" spans="1:8" x14ac:dyDescent="0.25">
      <c r="A17" s="73">
        <v>7</v>
      </c>
      <c r="B17" s="63"/>
      <c r="C17" s="64"/>
      <c r="D17" s="64"/>
      <c r="E17" s="64"/>
      <c r="F17" s="65"/>
      <c r="G17" s="65"/>
      <c r="H17" s="75"/>
    </row>
    <row r="18" spans="1:8" x14ac:dyDescent="0.25">
      <c r="A18" s="73">
        <v>8</v>
      </c>
      <c r="B18" s="63"/>
      <c r="C18" s="64"/>
      <c r="D18" s="64"/>
      <c r="E18" s="64"/>
      <c r="F18" s="65"/>
      <c r="G18" s="65"/>
      <c r="H18" s="75"/>
    </row>
    <row r="19" spans="1:8" x14ac:dyDescent="0.25">
      <c r="A19" s="73">
        <v>9</v>
      </c>
      <c r="B19" s="63"/>
      <c r="C19" s="64"/>
      <c r="D19" s="64"/>
      <c r="E19" s="64"/>
      <c r="F19" s="65"/>
      <c r="G19" s="65"/>
      <c r="H19" s="75"/>
    </row>
    <row r="20" spans="1:8" x14ac:dyDescent="0.25">
      <c r="A20" s="73">
        <v>10</v>
      </c>
      <c r="B20" s="63"/>
      <c r="C20" s="64"/>
      <c r="D20" s="64"/>
      <c r="E20" s="64"/>
      <c r="F20" s="65"/>
      <c r="G20" s="65"/>
      <c r="H20" s="75"/>
    </row>
    <row r="21" spans="1:8" x14ac:dyDescent="0.25">
      <c r="A21" s="73">
        <v>11</v>
      </c>
      <c r="B21" s="63"/>
      <c r="C21" s="64"/>
      <c r="D21" s="64"/>
      <c r="E21" s="64"/>
      <c r="F21" s="65"/>
      <c r="G21" s="65"/>
      <c r="H21" s="75"/>
    </row>
    <row r="22" spans="1:8" ht="13.8" thickBot="1" x14ac:dyDescent="0.3">
      <c r="A22" s="74">
        <v>12</v>
      </c>
      <c r="B22" s="67"/>
      <c r="C22" s="68"/>
      <c r="D22" s="68"/>
      <c r="E22" s="68"/>
      <c r="F22" s="69"/>
      <c r="G22" s="69"/>
      <c r="H22" s="76"/>
    </row>
    <row r="23" spans="1:8" s="55" customFormat="1" ht="16.2" thickBot="1" x14ac:dyDescent="0.35">
      <c r="A23" s="108"/>
      <c r="B23" s="116" t="s">
        <v>74</v>
      </c>
      <c r="C23" s="116"/>
      <c r="D23" s="116"/>
      <c r="E23" s="116"/>
      <c r="F23" s="116"/>
      <c r="G23" s="116"/>
      <c r="H23" s="118" t="e">
        <f>SUM(H11:H22)</f>
        <v>#DIV/0!</v>
      </c>
    </row>
    <row r="26" spans="1:8" ht="27" customHeight="1" x14ac:dyDescent="0.25">
      <c r="A26" s="183" t="s">
        <v>89</v>
      </c>
      <c r="B26" s="184"/>
    </row>
    <row r="27" spans="1:8" x14ac:dyDescent="0.25">
      <c r="A27">
        <v>12</v>
      </c>
      <c r="B27" t="s">
        <v>87</v>
      </c>
    </row>
    <row r="28" spans="1:8" x14ac:dyDescent="0.25">
      <c r="A28">
        <f>2*12</f>
        <v>24</v>
      </c>
      <c r="B28" t="s">
        <v>88</v>
      </c>
    </row>
    <row r="29" spans="1:8" x14ac:dyDescent="0.25">
      <c r="A29">
        <f>3*12</f>
        <v>36</v>
      </c>
      <c r="B29" s="144" t="s">
        <v>90</v>
      </c>
    </row>
    <row r="30" spans="1:8" x14ac:dyDescent="0.25">
      <c r="A30">
        <f>4*12</f>
        <v>48</v>
      </c>
      <c r="B30" s="144" t="s">
        <v>90</v>
      </c>
    </row>
    <row r="31" spans="1:8" x14ac:dyDescent="0.25">
      <c r="A31">
        <f>5*12</f>
        <v>60</v>
      </c>
      <c r="B31" s="144" t="s">
        <v>90</v>
      </c>
    </row>
    <row r="32" spans="1:8" x14ac:dyDescent="0.25">
      <c r="A32">
        <f>8*12</f>
        <v>96</v>
      </c>
      <c r="B32" s="144" t="s">
        <v>91</v>
      </c>
    </row>
    <row r="33" spans="1:2" x14ac:dyDescent="0.25">
      <c r="A33">
        <f>10*12</f>
        <v>120</v>
      </c>
      <c r="B33" s="144" t="s">
        <v>92</v>
      </c>
    </row>
  </sheetData>
  <sheetProtection insertRows="0"/>
  <customSheetViews>
    <customSheetView guid="{7CF7FF06-E88F-4F5E-81DE-EE37E937FEB9}" scale="150" fitToPage="1">
      <selection activeCell="C16" sqref="C16"/>
      <pageMargins left="0.7" right="0.7" top="0.78740157499999996" bottom="0.78740157499999996" header="0.3" footer="0.3"/>
      <pageSetup paperSize="9" scale="10" fitToHeight="0" orientation="landscape" r:id="rId1"/>
    </customSheetView>
  </customSheetViews>
  <mergeCells count="2">
    <mergeCell ref="A1:H1"/>
    <mergeCell ref="A26:B26"/>
  </mergeCells>
  <dataValidations count="1">
    <dataValidation type="list" allowBlank="1" showInputMessage="1" showErrorMessage="1" sqref="F11:F22">
      <formula1>$A$27:$A$33</formula1>
    </dataValidation>
  </dataValidations>
  <pageMargins left="0.7" right="0.7" top="0.78740157499999996" bottom="0.78740157499999996" header="0.3" footer="0.3"/>
  <pageSetup paperSize="9" scale="10"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zoomScale="115" zoomScaleNormal="115" workbookViewId="0">
      <selection activeCell="A7" sqref="A7"/>
    </sheetView>
  </sheetViews>
  <sheetFormatPr baseColWidth="10" defaultColWidth="11.44140625" defaultRowHeight="13.2" x14ac:dyDescent="0.25"/>
  <cols>
    <col min="1" max="1" width="7.33203125" style="48" customWidth="1"/>
    <col min="2" max="3" width="37.88671875" style="48" customWidth="1"/>
    <col min="4" max="4" width="40.44140625" style="48" customWidth="1"/>
    <col min="5" max="5" width="26.109375" style="48" customWidth="1"/>
    <col min="6" max="6" width="18.5546875" style="48" customWidth="1"/>
    <col min="7" max="7" width="22" style="48" customWidth="1"/>
    <col min="8" max="16384" width="11.44140625" style="48"/>
  </cols>
  <sheetData>
    <row r="1" spans="1:7" ht="21" customHeight="1" x14ac:dyDescent="0.25">
      <c r="A1" s="182" t="s">
        <v>29</v>
      </c>
      <c r="B1" s="182"/>
      <c r="C1" s="182"/>
      <c r="D1" s="182"/>
      <c r="E1" s="182"/>
      <c r="F1" s="119"/>
      <c r="G1" s="119"/>
    </row>
    <row r="2" spans="1:7" x14ac:dyDescent="0.25">
      <c r="A2" s="48" t="s">
        <v>76</v>
      </c>
    </row>
    <row r="3" spans="1:7" x14ac:dyDescent="0.25">
      <c r="A3" s="121"/>
    </row>
    <row r="4" spans="1:7" x14ac:dyDescent="0.25">
      <c r="A4" s="122" t="s">
        <v>54</v>
      </c>
    </row>
    <row r="5" spans="1:7" x14ac:dyDescent="0.25">
      <c r="A5" s="124"/>
    </row>
    <row r="6" spans="1:7" x14ac:dyDescent="0.25">
      <c r="A6" s="122" t="s">
        <v>72</v>
      </c>
    </row>
    <row r="7" spans="1:7" x14ac:dyDescent="0.25">
      <c r="A7" s="122" t="s">
        <v>100</v>
      </c>
    </row>
    <row r="8" spans="1:7" ht="13.8" thickBot="1" x14ac:dyDescent="0.3">
      <c r="A8" s="122"/>
    </row>
    <row r="9" spans="1:7" ht="30.75" customHeight="1" x14ac:dyDescent="0.25">
      <c r="A9" s="47" t="s">
        <v>28</v>
      </c>
      <c r="B9" s="125" t="s">
        <v>77</v>
      </c>
      <c r="C9" s="125" t="s">
        <v>80</v>
      </c>
      <c r="D9" s="125" t="s">
        <v>81</v>
      </c>
      <c r="E9" s="126" t="s">
        <v>82</v>
      </c>
    </row>
    <row r="10" spans="1:7" x14ac:dyDescent="0.25">
      <c r="A10" s="73">
        <v>1</v>
      </c>
      <c r="B10" s="63"/>
      <c r="C10" s="63"/>
      <c r="D10" s="128"/>
      <c r="E10" s="129"/>
    </row>
    <row r="11" spans="1:7" x14ac:dyDescent="0.25">
      <c r="A11" s="73">
        <v>2</v>
      </c>
      <c r="B11" s="63"/>
      <c r="C11" s="63"/>
      <c r="D11" s="130"/>
      <c r="E11" s="129"/>
    </row>
    <row r="12" spans="1:7" x14ac:dyDescent="0.25">
      <c r="A12" s="73">
        <v>3</v>
      </c>
      <c r="B12" s="63"/>
      <c r="C12" s="63"/>
      <c r="D12" s="128"/>
      <c r="E12" s="129"/>
    </row>
    <row r="13" spans="1:7" x14ac:dyDescent="0.25">
      <c r="A13" s="73">
        <v>4</v>
      </c>
      <c r="B13" s="63"/>
      <c r="C13" s="63"/>
      <c r="D13" s="128"/>
      <c r="E13" s="129"/>
    </row>
    <row r="14" spans="1:7" x14ac:dyDescent="0.25">
      <c r="A14" s="73">
        <v>5</v>
      </c>
      <c r="B14" s="63"/>
      <c r="C14" s="63"/>
      <c r="D14" s="128"/>
      <c r="E14" s="129"/>
    </row>
    <row r="15" spans="1:7" x14ac:dyDescent="0.25">
      <c r="A15" s="73">
        <v>6</v>
      </c>
      <c r="B15" s="63"/>
      <c r="C15" s="63"/>
      <c r="D15" s="128"/>
      <c r="E15" s="129"/>
    </row>
    <row r="16" spans="1:7" x14ac:dyDescent="0.25">
      <c r="A16" s="73">
        <v>7</v>
      </c>
      <c r="B16" s="63"/>
      <c r="C16" s="63"/>
      <c r="D16" s="128"/>
      <c r="E16" s="129"/>
    </row>
    <row r="17" spans="1:5" x14ac:dyDescent="0.25">
      <c r="A17" s="73">
        <v>8</v>
      </c>
      <c r="B17" s="63"/>
      <c r="C17" s="63"/>
      <c r="D17" s="128"/>
      <c r="E17" s="129"/>
    </row>
    <row r="18" spans="1:5" x14ac:dyDescent="0.25">
      <c r="A18" s="73">
        <v>9</v>
      </c>
      <c r="B18" s="63"/>
      <c r="C18" s="63"/>
      <c r="D18" s="128"/>
      <c r="E18" s="129"/>
    </row>
    <row r="19" spans="1:5" x14ac:dyDescent="0.25">
      <c r="A19" s="73">
        <v>10</v>
      </c>
      <c r="B19" s="63"/>
      <c r="C19" s="63"/>
      <c r="D19" s="128"/>
      <c r="E19" s="129"/>
    </row>
    <row r="20" spans="1:5" x14ac:dyDescent="0.25">
      <c r="A20" s="73">
        <v>11</v>
      </c>
      <c r="B20" s="63"/>
      <c r="C20" s="63"/>
      <c r="D20" s="128"/>
      <c r="E20" s="129"/>
    </row>
    <row r="21" spans="1:5" ht="13.8" thickBot="1" x14ac:dyDescent="0.3">
      <c r="A21" s="74">
        <v>12</v>
      </c>
      <c r="B21" s="67"/>
      <c r="C21" s="67"/>
      <c r="D21" s="131"/>
      <c r="E21" s="132"/>
    </row>
    <row r="22" spans="1:5" ht="16.2" thickBot="1" x14ac:dyDescent="0.35">
      <c r="A22" s="108"/>
      <c r="B22" s="116" t="s">
        <v>73</v>
      </c>
      <c r="C22" s="116"/>
      <c r="D22" s="116"/>
      <c r="E22" s="127">
        <f>SUM(E10:E21)</f>
        <v>0</v>
      </c>
    </row>
  </sheetData>
  <sheetProtection insertRows="0"/>
  <customSheetViews>
    <customSheetView guid="{7CF7FF06-E88F-4F5E-81DE-EE37E937FEB9}" scale="140" fitToPage="1">
      <selection activeCell="A7" sqref="A7"/>
      <pageMargins left="0.7" right="0.7" top="0.78740157499999996" bottom="0.78740157499999996" header="0.3" footer="0.3"/>
      <pageSetup paperSize="9" scale="96" fitToHeight="0" orientation="landscape" r:id="rId1"/>
    </customSheetView>
  </customSheetViews>
  <mergeCells count="1">
    <mergeCell ref="A1:E1"/>
  </mergeCells>
  <pageMargins left="0.7" right="0.7" top="0.78740157499999996" bottom="0.78740157499999996" header="0.3" footer="0.3"/>
  <pageSetup paperSize="9" scale="96"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Gesamtkostenaufstellung</vt:lpstr>
      <vt:lpstr>Projektstrukturplan</vt:lpstr>
      <vt:lpstr>Personalkosten nach IST</vt:lpstr>
      <vt:lpstr>Personalkosten nach SEK</vt:lpstr>
      <vt:lpstr>Instrumente &amp; Ausrüstungen</vt:lpstr>
      <vt:lpstr>ext. Dienstleistungen</vt:lpstr>
      <vt:lpstr>'Personalkosten nach IST'!Druckbereich</vt:lpstr>
      <vt:lpstr>'Personalkosten nach SEK'!Druckbereich</vt:lpstr>
      <vt:lpstr>Projektstrukturplan!Druckbereich</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Koren</dc:creator>
  <cp:lastModifiedBy>Schweifer Roswitha (WST3)</cp:lastModifiedBy>
  <cp:lastPrinted>2019-03-15T14:20:20Z</cp:lastPrinted>
  <dcterms:created xsi:type="dcterms:W3CDTF">2011-06-09T08:50:45Z</dcterms:created>
  <dcterms:modified xsi:type="dcterms:W3CDTF">2025-07-01T04:58:37Z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Abteilungsinterne Projekte (z. B. Förderrichtlinien)</vt:lpwstr>
  </property>
  <property fmtid="{D5CDD505-2E9C-101B-9397-08002B2CF9AE}" pid="9" name="FSC#FSCLAKIS@15.1000:Bearbeiter_Tit_NN">
    <vt:lpwstr>Lehmbacher</vt:lpwstr>
  </property>
  <property fmtid="{D5CDD505-2E9C-101B-9397-08002B2CF9AE}" pid="10" name="FSC#FSCLAKIS@15.1000:Bearbeiter_Tit_VN_NN">
    <vt:lpwstr>Roswitha Lehmbacher</vt:lpwstr>
  </property>
  <property fmtid="{D5CDD505-2E9C-101B-9397-08002B2CF9AE}" pid="11" name="FSC#FSCLAKIS@15.1000:Beilagen">
    <vt:lpwstr/>
  </property>
  <property fmtid="{D5CDD505-2E9C-101B-9397-08002B2CF9AE}" pid="12" name="FSC#FSCLAKIS@15.1000:Betreff">
    <vt:lpwstr>JTF Forschungscall 2023</vt:lpwstr>
  </property>
  <property fmtid="{D5CDD505-2E9C-101B-9397-08002B2CF9AE}" pid="13" name="FSC#FSCLAKIS@15.1000:Bezug">
    <vt:lpwstr/>
  </property>
  <property fmtid="{D5CDD505-2E9C-101B-9397-08002B2CF9AE}" pid="14" name="FSC#FSCLAKIS@15.1000:DW_Bearbeiter">
    <vt:lpwstr>16134</vt:lpwstr>
  </property>
  <property fmtid="{D5CDD505-2E9C-101B-9397-08002B2CF9AE}" pid="15" name="FSC#FSCLAKIS@15.1000:DW_Eigentuemer_Zuschrift">
    <vt:lpwstr/>
  </property>
  <property fmtid="{D5CDD505-2E9C-101B-9397-08002B2CF9AE}" pid="16" name="FSC#FSCLAKIS@15.1000:Eigentuemer_Zuschrift_Tit_VN_NN">
    <vt:lpwstr/>
  </property>
  <property fmtid="{D5CDD505-2E9C-101B-9397-08002B2CF9AE}" pid="17" name="FSC#FSCLAKIS@15.1000:Erzeugt_am">
    <vt:lpwstr>22.01.2024</vt:lpwstr>
  </property>
  <property fmtid="{D5CDD505-2E9C-101B-9397-08002B2CF9AE}" pid="18" name="FSC#FSCLAKIS@15.1000:Fertigungsklausel">
    <vt:lpwstr/>
  </property>
  <property fmtid="{D5CDD505-2E9C-101B-9397-08002B2CF9AE}" pid="19" name="FSC#FSCLAKIS@15.1000:Fertigungsklausel2">
    <vt:lpwstr/>
  </property>
  <property fmtid="{D5CDD505-2E9C-101B-9397-08002B2CF9AE}" pid="20" name="FSC#FSCLAKIS@15.1000:Kennzeichen">
    <vt:lpwstr>WST3-A-866/121-2023</vt:lpwstr>
  </property>
  <property fmtid="{D5CDD505-2E9C-101B-9397-08002B2CF9AE}" pid="21" name="FSC#FSCLAKIS@15.1000:Objektname">
    <vt:lpwstr>Projektkostenaufstellung_JTF_ (Kopie)</vt:lpwstr>
  </property>
  <property fmtid="{D5CDD505-2E9C-101B-9397-08002B2CF9AE}" pid="22" name="FSC#FSCLAKIS@15.1000:RsabAbsender">
    <vt:lpwstr>Amt der NÖ Landesregierung_x000d_
Abteilung Wirtschaft, Tourismus und Technologie_x000d_
Landhausplatz 1_x000d_
3109 St. Pölten</vt:lpwstr>
  </property>
  <property fmtid="{D5CDD505-2E9C-101B-9397-08002B2CF9AE}" pid="23" name="FSC#FSCLAKIS@15.1000:Text_nach_Fertigung">
    <vt:lpwstr/>
  </property>
  <property fmtid="{D5CDD505-2E9C-101B-9397-08002B2CF9AE}" pid="24" name="FSC#FSCLAKIS@15.1000:Unterschrieben_am">
    <vt:lpwstr/>
  </property>
  <property fmtid="{D5CDD505-2E9C-101B-9397-08002B2CF9AE}" pid="25" name="FSC#FSCLAKIS@15.1000:Unterschrieben_von">
    <vt:lpwstr/>
  </property>
  <property fmtid="{D5CDD505-2E9C-101B-9397-08002B2CF9AE}" pid="26" name="FSC#FSCLAKIS@15.1000:Unterschrieben2_am">
    <vt:lpwstr/>
  </property>
  <property fmtid="{D5CDD505-2E9C-101B-9397-08002B2CF9AE}" pid="27" name="FSC#FSCLAKIS@15.1000:Unterschrieben2_von">
    <vt:lpwstr/>
  </property>
  <property fmtid="{D5CDD505-2E9C-101B-9397-08002B2CF9AE}" pid="28" name="FSC#FSCLAKIS@15.1000:Unterschrieben_von_Tit_VN_NN_gsp">
    <vt:lpwstr/>
  </property>
  <property fmtid="{D5CDD505-2E9C-101B-9397-08002B2CF9AE}" pid="29" name="FSC#FSCLAKIS@15.1000:Unterschrieben_von_Tit_VN_NN_ng">
    <vt:lpwstr/>
  </property>
  <property fmtid="{D5CDD505-2E9C-101B-9397-08002B2CF9AE}" pid="30" name="FSC#FSCLAKIS@15.1000:Gesperrt_Bearbeiter">
    <vt:lpwstr>L e h m b a c h e r</vt:lpwstr>
  </property>
  <property fmtid="{D5CDD505-2E9C-101B-9397-08002B2CF9AE}" pid="31" name="FSC#FSCLAKIS@15.1000:Systemaenderungszeitpunkt">
    <vt:lpwstr>23. Jänner 2024</vt:lpwstr>
  </property>
  <property fmtid="{D5CDD505-2E9C-101B-9397-08002B2CF9AE}" pid="32" name="FSC#FSCLAKIS@15.1000:Eingangsdatum_ON">
    <vt:lpwstr/>
  </property>
  <property fmtid="{D5CDD505-2E9C-101B-9397-08002B2CF9AE}" pid="33" name="FSC#FSCLAKIS@15.1000:Frist_ON">
    <vt:lpwstr/>
  </property>
  <property fmtid="{D5CDD505-2E9C-101B-9397-08002B2CF9AE}" pid="34" name="FSC#FSCLAKIS@15.1000:Anmerkung_ON">
    <vt:lpwstr/>
  </property>
  <property fmtid="{D5CDD505-2E9C-101B-9397-08002B2CF9AE}" pid="35" name="FSC#FSCLAKIS@15.1000:Inhalt_ON">
    <vt:lpwstr/>
  </property>
  <property fmtid="{D5CDD505-2E9C-101B-9397-08002B2CF9AE}" pid="36" name="FSC#FSCLAKIS@15.1000:Hinweis_ON">
    <vt:lpwstr/>
  </property>
  <property fmtid="{D5CDD505-2E9C-101B-9397-08002B2CF9AE}" pid="37" name="FSC#FSCLAKIS@15.1000:Erledigung_ON">
    <vt:lpwstr/>
  </property>
  <property fmtid="{D5CDD505-2E9C-101B-9397-08002B2CF9AE}" pid="38" name="FSC#FSCLAKIS@15.1000:DVR">
    <vt:lpwstr/>
  </property>
  <property fmtid="{D5CDD505-2E9C-101B-9397-08002B2CF9AE}" pid="39" name="FSC#NOELLAKISFORMSPROP@1000.8803:xmldata3">
    <vt:lpwstr>keine Verkäufer</vt:lpwstr>
  </property>
  <property fmtid="{D5CDD505-2E9C-101B-9397-08002B2CF9AE}" pid="40" name="FSC#NOELLAKISFORMSPROP@1000.8803:xmldata10">
    <vt:lpwstr>keine Käufer</vt:lpwstr>
  </property>
  <property fmtid="{D5CDD505-2E9C-101B-9397-08002B2CF9AE}" pid="41" name="FSC#NOELLAKISFORMSPROP@1000.8803:xmldata100">
    <vt:lpwstr>kein Rechtsgeschäft</vt:lpwstr>
  </property>
  <property fmtid="{D5CDD505-2E9C-101B-9397-08002B2CF9AE}" pid="42" name="FSC#NOELLAKISFORMSPROP@1000.8803:xmldata101">
    <vt:lpwstr>kein Datum</vt:lpwstr>
  </property>
  <property fmtid="{D5CDD505-2E9C-101B-9397-08002B2CF9AE}" pid="43" name="FSC#NOELLAKISFORMSPROP@1000.8803:xmldata102">
    <vt:lpwstr>Keine Aktenzahl des Rechtsgeschäfts erfasst</vt:lpwstr>
  </property>
  <property fmtid="{D5CDD505-2E9C-101B-9397-08002B2CF9AE}" pid="44" name="FSC#NOELLAKISFORMSPROP@1000.8803:xmldata20">
    <vt:lpwstr>keine Grundstücke</vt:lpwstr>
  </property>
  <property fmtid="{D5CDD505-2E9C-101B-9397-08002B2CF9AE}" pid="45" name="FSC#NOELLAKISFORMSPROP@1000.8803:xmldata103">
    <vt:lpwstr>Kein Zuschlag - Gericht erfasst</vt:lpwstr>
  </property>
  <property fmtid="{D5CDD505-2E9C-101B-9397-08002B2CF9AE}" pid="46" name="FSC#NOELLAKISFORMSPROP@1000.8803:xmldata104">
    <vt:lpwstr>Kein Zuschlag - Datum erfasst</vt:lpwstr>
  </property>
  <property fmtid="{D5CDD505-2E9C-101B-9397-08002B2CF9AE}" pid="47" name="FSC#NOELLAKISFORMSPROP@1000.8803:xmldata105">
    <vt:lpwstr>Kein Zuschlag - Zahl erfasst</vt:lpwstr>
  </property>
  <property fmtid="{D5CDD505-2E9C-101B-9397-08002B2CF9AE}" pid="48" name="FSC#NOELLAKISFORMSPROP@1000.8803:xmldata30">
    <vt:lpwstr>Kein Vertreter erfasst</vt:lpwstr>
  </property>
  <property fmtid="{D5CDD505-2E9C-101B-9397-08002B2CF9AE}" pid="49" name="FSC#NOELLAKISFORMSPROP@1000.8803:xmldataVertrEnt">
    <vt:lpwstr>Kein Vertreter erfasst</vt:lpwstr>
  </property>
  <property fmtid="{D5CDD505-2E9C-101B-9397-08002B2CF9AE}" pid="50" name="FSC#NOELLAKISFORMSPROP@1000.8803:xmldataGrundstEnt">
    <vt:lpwstr>keine Grundstücke</vt:lpwstr>
  </property>
  <property fmtid="{D5CDD505-2E9C-101B-9397-08002B2CF9AE}" pid="51" name="FSC#NOELLAKISFORMSPROP@1000.8803:xmldataGVAVerk">
    <vt:lpwstr>keine Verkäufer</vt:lpwstr>
  </property>
  <property fmtid="{D5CDD505-2E9C-101B-9397-08002B2CF9AE}" pid="52" name="FSC#NOELLAKISFORMSPROP@1000.8803:xmldataGVAKaeufer">
    <vt:lpwstr>keine Käufer</vt:lpwstr>
  </property>
  <property fmtid="{D5CDD505-2E9C-101B-9397-08002B2CF9AE}" pid="53" name="FSC#NOELLAKISFORMSPROP@1000.8803:xmldataGVARechtsgesch">
    <vt:lpwstr>kein Rechtsgeschäft</vt:lpwstr>
  </property>
  <property fmtid="{D5CDD505-2E9C-101B-9397-08002B2CF9AE}" pid="54" name="FSC#NOELLAKISFORMSPROP@1000.8803:xmldataGVA_RG_dat">
    <vt:lpwstr>kein Datum</vt:lpwstr>
  </property>
  <property fmtid="{D5CDD505-2E9C-101B-9397-08002B2CF9AE}" pid="55" name="FSC#NOELLAKISFORMSPROP@1000.8803:xmldata_RG_Zahl_GVA">
    <vt:lpwstr>Keine Aktenzahl des Rechtsgeschäfts erfasst</vt:lpwstr>
  </property>
  <property fmtid="{D5CDD505-2E9C-101B-9397-08002B2CF9AE}" pid="56" name="FSC#NOELLAKISFORMSPROP@1000.8803:xmldata_grundstueck_GVA">
    <vt:lpwstr>keine Grundstücke</vt:lpwstr>
  </property>
  <property fmtid="{D5CDD505-2E9C-101B-9397-08002B2CF9AE}" pid="57" name="FSC#NOELLAKISFORMSPROP@1000.8803:xmldataZuschlagGVA">
    <vt:lpwstr>Kein Zuschlag - Gericht erfasst</vt:lpwstr>
  </property>
  <property fmtid="{D5CDD505-2E9C-101B-9397-08002B2CF9AE}" pid="58" name="FSC#NOELLAKISFORMSPROP@1000.8803:xmldata_ZuDat_GVA">
    <vt:lpwstr>Kein Zuschlag - Datum erfasst</vt:lpwstr>
  </property>
  <property fmtid="{D5CDD505-2E9C-101B-9397-08002B2CF9AE}" pid="59" name="FSC#NOELLAKISFORMSPROP@1000.8803:xmldata_ZuZahl_GVA">
    <vt:lpwstr>Kein Zuschlag - Zahl erfasst</vt:lpwstr>
  </property>
  <property fmtid="{D5CDD505-2E9C-101B-9397-08002B2CF9AE}" pid="60" name="FSC#NOELLAKISFORMSPROP@1000.8803:xmldata_Vertreter_GVA">
    <vt:lpwstr>Kein Vertreter erfasst</vt:lpwstr>
  </property>
  <property fmtid="{D5CDD505-2E9C-101B-9397-08002B2CF9AE}" pid="61" name="FSC#COOSYSTEM@1.1:Container">
    <vt:lpwstr>COO.1000.8802.68.15609628</vt:lpwstr>
  </property>
  <property fmtid="{D5CDD505-2E9C-101B-9397-08002B2CF9AE}" pid="62" name="FSC#COOELAK@1.1001:Subject">
    <vt:lpwstr>Abteilungsinterne Projekte (z. B. Förderrichtlinien)</vt:lpwstr>
  </property>
  <property fmtid="{D5CDD505-2E9C-101B-9397-08002B2CF9AE}" pid="63" name="FSC#COOELAK@1.1001:FileReference">
    <vt:lpwstr>WST3-A-866-2005</vt:lpwstr>
  </property>
  <property fmtid="{D5CDD505-2E9C-101B-9397-08002B2CF9AE}" pid="64" name="FSC#COOELAK@1.1001:FileRefYear">
    <vt:lpwstr>2005</vt:lpwstr>
  </property>
  <property fmtid="{D5CDD505-2E9C-101B-9397-08002B2CF9AE}" pid="65" name="FSC#COOELAK@1.1001:FileRefOrdinal">
    <vt:lpwstr>866</vt:lpwstr>
  </property>
  <property fmtid="{D5CDD505-2E9C-101B-9397-08002B2CF9AE}" pid="66" name="FSC#COOELAK@1.1001:FileRefOU">
    <vt:lpwstr>WST3</vt:lpwstr>
  </property>
  <property fmtid="{D5CDD505-2E9C-101B-9397-08002B2CF9AE}" pid="67" name="FSC#COOELAK@1.1001:Organization">
    <vt:lpwstr/>
  </property>
  <property fmtid="{D5CDD505-2E9C-101B-9397-08002B2CF9AE}" pid="68" name="FSC#COOELAK@1.1001:Owner">
    <vt:lpwstr>Mag. Thomas Schmidt</vt:lpwstr>
  </property>
  <property fmtid="{D5CDD505-2E9C-101B-9397-08002B2CF9AE}" pid="69" name="FSC#COOELAK@1.1001:OwnerExtension">
    <vt:lpwstr>16123</vt:lpwstr>
  </property>
  <property fmtid="{D5CDD505-2E9C-101B-9397-08002B2CF9AE}" pid="70" name="FSC#COOELAK@1.1001:OwnerFaxExtension">
    <vt:lpwstr/>
  </property>
  <property fmtid="{D5CDD505-2E9C-101B-9397-08002B2CF9AE}" pid="71" name="FSC#COOELAK@1.1001:DispatchedBy">
    <vt:lpwstr/>
  </property>
  <property fmtid="{D5CDD505-2E9C-101B-9397-08002B2CF9AE}" pid="72" name="FSC#COOELAK@1.1001:DispatchedAt">
    <vt:lpwstr/>
  </property>
  <property fmtid="{D5CDD505-2E9C-101B-9397-08002B2CF9AE}" pid="73" name="FSC#COOELAK@1.1001:ApprovedBy">
    <vt:lpwstr/>
  </property>
  <property fmtid="{D5CDD505-2E9C-101B-9397-08002B2CF9AE}" pid="74" name="FSC#COOELAK@1.1001:ApprovedAt">
    <vt:lpwstr/>
  </property>
  <property fmtid="{D5CDD505-2E9C-101B-9397-08002B2CF9AE}" pid="75" name="FSC#COOELAK@1.1001:Department">
    <vt:lpwstr>WST3 (Abteilung Wirtschaft, Tourismus und Technologie)</vt:lpwstr>
  </property>
  <property fmtid="{D5CDD505-2E9C-101B-9397-08002B2CF9AE}" pid="76" name="FSC#COOELAK@1.1001:CreatedAt">
    <vt:lpwstr>22.01.2024</vt:lpwstr>
  </property>
  <property fmtid="{D5CDD505-2E9C-101B-9397-08002B2CF9AE}" pid="77" name="FSC#COOELAK@1.1001:OU">
    <vt:lpwstr>WST3-KZL (WST3 Kanzlei Wirtschaft, Tourismus und Technologie)</vt:lpwstr>
  </property>
  <property fmtid="{D5CDD505-2E9C-101B-9397-08002B2CF9AE}" pid="78" name="FSC#COOELAK@1.1001:Priority">
    <vt:lpwstr> ()</vt:lpwstr>
  </property>
  <property fmtid="{D5CDD505-2E9C-101B-9397-08002B2CF9AE}" pid="79" name="FSC#COOELAK@1.1001:ObjBarCode">
    <vt:lpwstr>*COO.1000.8802.68.15609628*</vt:lpwstr>
  </property>
  <property fmtid="{D5CDD505-2E9C-101B-9397-08002B2CF9AE}" pid="80" name="FSC#COOELAK@1.1001:RefBarCode">
    <vt:lpwstr>*COO.1000.8802.60.3754462*</vt:lpwstr>
  </property>
  <property fmtid="{D5CDD505-2E9C-101B-9397-08002B2CF9AE}" pid="81" name="FSC#COOELAK@1.1001:FileRefBarCode">
    <vt:lpwstr>*WST3-A-866-2005*</vt:lpwstr>
  </property>
  <property fmtid="{D5CDD505-2E9C-101B-9397-08002B2CF9AE}" pid="82" name="FSC#COOELAK@1.1001:ExternalRef">
    <vt:lpwstr/>
  </property>
  <property fmtid="{D5CDD505-2E9C-101B-9397-08002B2CF9AE}" pid="83" name="FSC#COOELAK@1.1001:IncomingNumber">
    <vt:lpwstr/>
  </property>
  <property fmtid="{D5CDD505-2E9C-101B-9397-08002B2CF9AE}" pid="84" name="FSC#COOELAK@1.1001:IncomingSubject">
    <vt:lpwstr/>
  </property>
  <property fmtid="{D5CDD505-2E9C-101B-9397-08002B2CF9AE}" pid="85" name="FSC#COOELAK@1.1001:ProcessResponsible">
    <vt:lpwstr/>
  </property>
  <property fmtid="{D5CDD505-2E9C-101B-9397-08002B2CF9AE}" pid="86" name="FSC#COOELAK@1.1001:ProcessResponsiblePhone">
    <vt:lpwstr/>
  </property>
  <property fmtid="{D5CDD505-2E9C-101B-9397-08002B2CF9AE}" pid="87" name="FSC#COOELAK@1.1001:ProcessResponsibleMail">
    <vt:lpwstr/>
  </property>
  <property fmtid="{D5CDD505-2E9C-101B-9397-08002B2CF9AE}" pid="88" name="FSC#COOELAK@1.1001:ProcessResponsibleFax">
    <vt:lpwstr/>
  </property>
  <property fmtid="{D5CDD505-2E9C-101B-9397-08002B2CF9AE}" pid="89" name="FSC#COOELAK@1.1001:ApproverFirstName">
    <vt:lpwstr/>
  </property>
  <property fmtid="{D5CDD505-2E9C-101B-9397-08002B2CF9AE}" pid="90" name="FSC#COOELAK@1.1001:ApproverSurName">
    <vt:lpwstr/>
  </property>
  <property fmtid="{D5CDD505-2E9C-101B-9397-08002B2CF9AE}" pid="91" name="FSC#COOELAK@1.1001:ApproverTitle">
    <vt:lpwstr/>
  </property>
  <property fmtid="{D5CDD505-2E9C-101B-9397-08002B2CF9AE}" pid="92" name="FSC#COOELAK@1.1001:ExternalDate">
    <vt:lpwstr/>
  </property>
  <property fmtid="{D5CDD505-2E9C-101B-9397-08002B2CF9AE}" pid="93" name="FSC#COOELAK@1.1001:SettlementApprovedAt">
    <vt:lpwstr/>
  </property>
  <property fmtid="{D5CDD505-2E9C-101B-9397-08002B2CF9AE}" pid="94" name="FSC#COOELAK@1.1001:BaseNumber">
    <vt:lpwstr>A</vt:lpwstr>
  </property>
  <property fmtid="{D5CDD505-2E9C-101B-9397-08002B2CF9AE}" pid="95" name="FSC#COOELAK@1.1001:CurrentUserRolePos">
    <vt:lpwstr>Bearbeitung</vt:lpwstr>
  </property>
  <property fmtid="{D5CDD505-2E9C-101B-9397-08002B2CF9AE}" pid="96" name="FSC#COOELAK@1.1001:CurrentUserEmail">
    <vt:lpwstr>thomas.schmidt@noel.gv.at</vt:lpwstr>
  </property>
  <property fmtid="{D5CDD505-2E9C-101B-9397-08002B2CF9AE}" pid="97" name="FSC#ELAKGOV@1.1001:PersonalSubjGender">
    <vt:lpwstr/>
  </property>
  <property fmtid="{D5CDD505-2E9C-101B-9397-08002B2CF9AE}" pid="98" name="FSC#ELAKGOV@1.1001:PersonalSubjFirstName">
    <vt:lpwstr/>
  </property>
  <property fmtid="{D5CDD505-2E9C-101B-9397-08002B2CF9AE}" pid="99" name="FSC#ELAKGOV@1.1001:PersonalSubjSurName">
    <vt:lpwstr/>
  </property>
  <property fmtid="{D5CDD505-2E9C-101B-9397-08002B2CF9AE}" pid="100" name="FSC#ELAKGOV@1.1001:PersonalSubjSalutation">
    <vt:lpwstr/>
  </property>
  <property fmtid="{D5CDD505-2E9C-101B-9397-08002B2CF9AE}" pid="101" name="FSC#ELAKGOV@1.1001:PersonalSubjAddress">
    <vt:lpwstr/>
  </property>
  <property fmtid="{D5CDD505-2E9C-101B-9397-08002B2CF9AE}" pid="102" name="FSC#ATSTATECFG@1.1001:Office">
    <vt:lpwstr/>
  </property>
  <property fmtid="{D5CDD505-2E9C-101B-9397-08002B2CF9AE}" pid="103" name="FSC#ATSTATECFG@1.1001:Agent">
    <vt:lpwstr>Roswitha Lehmbacher</vt:lpwstr>
  </property>
  <property fmtid="{D5CDD505-2E9C-101B-9397-08002B2CF9AE}" pid="104" name="FSC#ATSTATECFG@1.1001:AgentPhone">
    <vt:lpwstr>16134</vt:lpwstr>
  </property>
  <property fmtid="{D5CDD505-2E9C-101B-9397-08002B2CF9AE}" pid="105" name="FSC#ATSTATECFG@1.1001:DepartmentFax">
    <vt:lpwstr/>
  </property>
  <property fmtid="{D5CDD505-2E9C-101B-9397-08002B2CF9AE}" pid="106" name="FSC#ATSTATECFG@1.1001:DepartmentEMail">
    <vt:lpwstr>post.wst3@noel.gv.at</vt:lpwstr>
  </property>
  <property fmtid="{D5CDD505-2E9C-101B-9397-08002B2CF9AE}" pid="107" name="FSC#ATSTATECFG@1.1001:SubfileDate">
    <vt:lpwstr>06.09.2023</vt:lpwstr>
  </property>
  <property fmtid="{D5CDD505-2E9C-101B-9397-08002B2CF9AE}" pid="108" name="FSC#ATSTATECFG@1.1001:SubfileSubject">
    <vt:lpwstr>mit Änderungen</vt:lpwstr>
  </property>
  <property fmtid="{D5CDD505-2E9C-101B-9397-08002B2CF9AE}" pid="109" name="FSC#ATSTATECFG@1.1001:DepartmentZipCode">
    <vt:lpwstr/>
  </property>
  <property fmtid="{D5CDD505-2E9C-101B-9397-08002B2CF9AE}" pid="110" name="FSC#ATSTATECFG@1.1001:DepartmentCountry">
    <vt:lpwstr/>
  </property>
  <property fmtid="{D5CDD505-2E9C-101B-9397-08002B2CF9AE}" pid="111" name="FSC#ATSTATECFG@1.1001:DepartmentCity">
    <vt:lpwstr/>
  </property>
  <property fmtid="{D5CDD505-2E9C-101B-9397-08002B2CF9AE}" pid="112" name="FSC#ATSTATECFG@1.1001:DepartmentStreet">
    <vt:lpwstr/>
  </property>
  <property fmtid="{D5CDD505-2E9C-101B-9397-08002B2CF9AE}" pid="113" name="FSC#ATSTATECFG@1.1001:DepartmentDVR">
    <vt:lpwstr/>
  </property>
  <property fmtid="{D5CDD505-2E9C-101B-9397-08002B2CF9AE}" pid="114" name="FSC#ATSTATECFG@1.1001:DepartmentUID">
    <vt:lpwstr/>
  </property>
  <property fmtid="{D5CDD505-2E9C-101B-9397-08002B2CF9AE}" pid="115" name="FSC#ATSTATECFG@1.1001:SubfileReference">
    <vt:lpwstr>WST3-A-866/121-2023</vt:lpwstr>
  </property>
  <property fmtid="{D5CDD505-2E9C-101B-9397-08002B2CF9AE}" pid="116" name="FSC#ATSTATECFG@1.1001:Clause">
    <vt:lpwstr/>
  </property>
  <property fmtid="{D5CDD505-2E9C-101B-9397-08002B2CF9AE}" pid="117" name="FSC#ATSTATECFG@1.1001:ExternalFile">
    <vt:lpwstr>Bezug: </vt:lpwstr>
  </property>
  <property fmtid="{D5CDD505-2E9C-101B-9397-08002B2CF9AE}" pid="118" name="FSC#ATSTATECFG@1.1001:ApprovedSignature">
    <vt:lpwstr/>
  </property>
  <property fmtid="{D5CDD505-2E9C-101B-9397-08002B2CF9AE}" pid="119" name="FSC#FSCLAKIS@15.1000:Geschlecht_Bearbeiter">
    <vt:lpwstr>Weiblich</vt:lpwstr>
  </property>
  <property fmtid="{D5CDD505-2E9C-101B-9397-08002B2CF9AE}" pid="120" name="FSC#FSCLAKIS@15.1000:Geschlecht_Eigentuemer_Zuschrift">
    <vt:lpwstr/>
  </property>
  <property fmtid="{D5CDD505-2E9C-101B-9397-08002B2CF9AE}" pid="121" name="FSC#ATSTATECFG@1.1001:BankAccount">
    <vt:lpwstr/>
  </property>
  <property fmtid="{D5CDD505-2E9C-101B-9397-08002B2CF9AE}" pid="122" name="FSC#ATSTATECFG@1.1001:BankAccountOwner">
    <vt:lpwstr/>
  </property>
  <property fmtid="{D5CDD505-2E9C-101B-9397-08002B2CF9AE}" pid="123" name="FSC#ATSTATECFG@1.1001:BankInstitute">
    <vt:lpwstr/>
  </property>
  <property fmtid="{D5CDD505-2E9C-101B-9397-08002B2CF9AE}" pid="124" name="FSC#ATSTATECFG@1.1001:BankAccountID">
    <vt:lpwstr/>
  </property>
  <property fmtid="{D5CDD505-2E9C-101B-9397-08002B2CF9AE}" pid="125" name="FSC#ATSTATECFG@1.1001:BankAccountIBAN">
    <vt:lpwstr/>
  </property>
  <property fmtid="{D5CDD505-2E9C-101B-9397-08002B2CF9AE}" pid="126" name="FSC#ATSTATECFG@1.1001:BankAccountBIC">
    <vt:lpwstr/>
  </property>
  <property fmtid="{D5CDD505-2E9C-101B-9397-08002B2CF9AE}" pid="127" name="FSC#ATSTATECFG@1.1001:BankName">
    <vt:lpwstr/>
  </property>
  <property fmtid="{D5CDD505-2E9C-101B-9397-08002B2CF9AE}" pid="128" name="FSC#FSCLAKIS@15.1000:Eigentuemer_Zuschrift_Tit_NN">
    <vt:lpwstr/>
  </property>
  <property fmtid="{D5CDD505-2E9C-101B-9397-08002B2CF9AE}" pid="129" name="FSC#NOELLAKISFORMSPROP@1000.8803:xmldata3n">
    <vt:lpwstr>TEXT: LEER (!)</vt:lpwstr>
  </property>
  <property fmtid="{D5CDD505-2E9C-101B-9397-08002B2CF9AE}" pid="130" name="FSC#NOELLAKISFORMSPROP@1000.8803:xmldata10n">
    <vt:lpwstr>TEXT: LEER (!)</vt:lpwstr>
  </property>
  <property fmtid="{D5CDD505-2E9C-101B-9397-08002B2CF9AE}" pid="131" name="FSC#NOELLAKISFORMSPROP@1000.8803:xmldata100n">
    <vt:lpwstr>kein Rechtsgeschäft</vt:lpwstr>
  </property>
  <property fmtid="{D5CDD505-2E9C-101B-9397-08002B2CF9AE}" pid="132" name="FSC#NOELLAKISFORMSPROP@1000.8803:xmldata101n">
    <vt:lpwstr>kein Datum</vt:lpwstr>
  </property>
  <property fmtid="{D5CDD505-2E9C-101B-9397-08002B2CF9AE}" pid="133" name="FSC#NOELLAKISFORMSPROP@1000.8803:xmldata102n">
    <vt:lpwstr>Keine Aktenzahl des Rechtsgeschäfts erfasst</vt:lpwstr>
  </property>
  <property fmtid="{D5CDD505-2E9C-101B-9397-08002B2CF9AE}" pid="134" name="FSC#NOELLAKISFORMSPROP@1000.8803:xmldata20n">
    <vt:lpwstr>TEXT: LEER (!)</vt:lpwstr>
  </property>
  <property fmtid="{D5CDD505-2E9C-101B-9397-08002B2CF9AE}" pid="135" name="FSC#NOELLAKISFORMSPROP@1000.8803:xmldata103n">
    <vt:lpwstr/>
  </property>
  <property fmtid="{D5CDD505-2E9C-101B-9397-08002B2CF9AE}" pid="136" name="FSC#NOELLAKISFORMSPROP@1000.8803:xmldata104n">
    <vt:lpwstr>Kein Zuschlag - Datum erfasst</vt:lpwstr>
  </property>
  <property fmtid="{D5CDD505-2E9C-101B-9397-08002B2CF9AE}" pid="137" name="FSC#NOELLAKISFORMSPROP@1000.8803:xmldata105n">
    <vt:lpwstr>Kein Zuschlag - Zahl erfasst</vt:lpwstr>
  </property>
  <property fmtid="{D5CDD505-2E9C-101B-9397-08002B2CF9AE}" pid="138" name="FSC#NOELLAKISFORMSPROP@1000.8803:xmldata30n">
    <vt:lpwstr>Kein Vertreter erfasst</vt:lpwstr>
  </property>
  <property fmtid="{D5CDD505-2E9C-101B-9397-08002B2CF9AE}" pid="139" name="FSC#NOELLAKISFORMSPROP@1000.8803:xmldataVertrEntn">
    <vt:lpwstr>Kein Vertreter erfasst</vt:lpwstr>
  </property>
  <property fmtid="{D5CDD505-2E9C-101B-9397-08002B2CF9AE}" pid="140" name="FSC#NOELLAKISFORMSPROP@1000.8803:xmldataGrundstEntn">
    <vt:lpwstr>TEXT: LEER (!)</vt:lpwstr>
  </property>
  <property fmtid="{D5CDD505-2E9C-101B-9397-08002B2CF9AE}" pid="141" name="FSC#NOELLAKISFORMSPROP@1000.8803:xmldataGVAVerkn">
    <vt:lpwstr>TEXT: LEER (!)</vt:lpwstr>
  </property>
  <property fmtid="{D5CDD505-2E9C-101B-9397-08002B2CF9AE}" pid="142" name="FSC#NOELLAKISFORMSPROP@1000.8803:xmldataGVAKaeufern">
    <vt:lpwstr>TEXT: LEER (!)</vt:lpwstr>
  </property>
  <property fmtid="{D5CDD505-2E9C-101B-9397-08002B2CF9AE}" pid="143" name="FSC#NOELLAKISFORMSPROP@1000.8803:xmldataGVARechtsgeschn">
    <vt:lpwstr>kein Rechtsgeschäft</vt:lpwstr>
  </property>
  <property fmtid="{D5CDD505-2E9C-101B-9397-08002B2CF9AE}" pid="144" name="FSC#NOELLAKISFORMSPROP@1000.8803:xmldataGVA_RG_datn">
    <vt:lpwstr>kein Datum</vt:lpwstr>
  </property>
  <property fmtid="{D5CDD505-2E9C-101B-9397-08002B2CF9AE}" pid="145" name="FSC#NOELLAKISFORMSPROP@1000.8803:xmldata_RG_Zahl_GVAn">
    <vt:lpwstr>Keine Aktenzahl des Rechtsgeschäfts erfasst</vt:lpwstr>
  </property>
  <property fmtid="{D5CDD505-2E9C-101B-9397-08002B2CF9AE}" pid="146" name="FSC#NOELLAKISFORMSPROP@1000.8803:xmldata_grundstueck_GVAn">
    <vt:lpwstr>TEXT: LEER (!)</vt:lpwstr>
  </property>
  <property fmtid="{D5CDD505-2E9C-101B-9397-08002B2CF9AE}" pid="147" name="FSC#NOELLAKISFORMSPROP@1000.8803:xmldataZuschlagGVAn">
    <vt:lpwstr/>
  </property>
  <property fmtid="{D5CDD505-2E9C-101B-9397-08002B2CF9AE}" pid="148" name="FSC#NOELLAKISFORMSPROP@1000.8803:xmldata_ZuDat_GVAn">
    <vt:lpwstr>Kein Zuschlag - Datum erfasst</vt:lpwstr>
  </property>
  <property fmtid="{D5CDD505-2E9C-101B-9397-08002B2CF9AE}" pid="149" name="FSC#NOELLAKISFORMSPROP@1000.8803:xmldata_ZuZahl_GVAn">
    <vt:lpwstr>Kein Zuschlag - Zahl erfasst</vt:lpwstr>
  </property>
  <property fmtid="{D5CDD505-2E9C-101B-9397-08002B2CF9AE}" pid="150" name="FSC#NOELLAKISFORMSPROP@1000.8803:xmldata_Vertreter_GVAn">
    <vt:lpwstr>Kein Vertreter erfasst</vt:lpwstr>
  </property>
  <property fmtid="{D5CDD505-2E9C-101B-9397-08002B2CF9AE}" pid="151" name="FSC#FSCLAKIS@15.1000:Eigentuemer_Objekt_Tit_VN_NN">
    <vt:lpwstr>Mag. Thomas Schmidt</vt:lpwstr>
  </property>
  <property fmtid="{D5CDD505-2E9C-101B-9397-08002B2CF9AE}" pid="152" name="FSC#FSCLAKIS@15.1000:DW_Eigentuemer_Objekt">
    <vt:lpwstr>16123</vt:lpwstr>
  </property>
  <property fmtid="{D5CDD505-2E9C-101B-9397-08002B2CF9AE}" pid="153" name="FSC#ATPRECONFIG@1.1001:ChargePreview">
    <vt:lpwstr/>
  </property>
  <property fmtid="{D5CDD505-2E9C-101B-9397-08002B2CF9AE}" pid="154" name="FSC#FSCFOLIO@1.1001:docpropproject">
    <vt:lpwstr/>
  </property>
  <property fmtid="{D5CDD505-2E9C-101B-9397-08002B2CF9AE}" pid="155" name="FSC#CCAPRECONFIGG@15.1001:DepartmentON">
    <vt:lpwstr/>
  </property>
  <property fmtid="{D5CDD505-2E9C-101B-9397-08002B2CF9AE}" pid="156" name="FSC#CCAPRECONFIGG@15.1001:DepartmentWebsite">
    <vt:lpwstr/>
  </property>
  <property fmtid="{D5CDD505-2E9C-101B-9397-08002B2CF9AE}" pid="157" name="FSC#COOELAK@1.1001:ObjectAddressees">
    <vt:lpwstr/>
  </property>
  <property fmtid="{D5CDD505-2E9C-101B-9397-08002B2CF9AE}" pid="158" name="FSC#COOELAK@1.1001:replyreference">
    <vt:lpwstr/>
  </property>
  <property fmtid="{D5CDD505-2E9C-101B-9397-08002B2CF9AE}" pid="159" name="FSC#COOELAK@1.1001:OfficeHours">
    <vt:lpwstr/>
  </property>
  <property fmtid="{D5CDD505-2E9C-101B-9397-08002B2CF9AE}" pid="160" name="FSC#COOELAK@1.1001:FileRefOULong">
    <vt:lpwstr>Abteilung Wirtschaft, Tourismus und Technologie</vt:lpwstr>
  </property>
</Properties>
</file>